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defaultThemeVersion="166925"/>
  <mc:AlternateContent xmlns:mc="http://schemas.openxmlformats.org/markup-compatibility/2006">
    <mc:Choice Requires="x15">
      <x15ac:absPath xmlns:x15ac="http://schemas.microsoft.com/office/spreadsheetml/2010/11/ac" url="https://enterprisecommunity-my.sharepoint.com/personal/kdiffenderfer_enterprisecommunity_org/Documents/kdiffenderfer/Consolidated RFP/CB23/"/>
    </mc:Choice>
  </mc:AlternateContent>
  <xr:revisionPtr revIDLastSave="4" documentId="8_{1C27E8A9-82FF-419C-A283-286724A0E629}" xr6:coauthVersionLast="47" xr6:coauthVersionMax="47" xr10:uidLastSave="{96630CA5-F94E-4366-82BD-646796DA429B}"/>
  <workbookProtection workbookAlgorithmName="SHA-512" workbookHashValue="wW6yCyVYVhXnAw9fQ7JHPIsVkuYRytVrePiaPHcUqqq/Vuk5JvR+iqgyd6m0cyTwWBymrQ27yXPX1ikWrR3GnA==" workbookSaltValue="pu46TGnbT5o2o5bwEBj0BA==" workbookSpinCount="100000" lockStructure="1"/>
  <bookViews>
    <workbookView xWindow="-120" yWindow="-120" windowWidth="20730" windowHeight="11160" xr2:uid="{28B135B7-38B6-4C56-903E-5833022F63A9}"/>
  </bookViews>
  <sheets>
    <sheet name="Sheet1" sheetId="1" r:id="rId1"/>
  </sheets>
  <definedNames>
    <definedName name="_xlnm.Print_Area" localSheetId="0">Sheet1!$B$1:$J$165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6" i="1" l="1"/>
  <c r="P133" i="1"/>
  <c r="S128" i="1"/>
  <c r="S148" i="1"/>
  <c r="P140" i="1" l="1"/>
  <c r="P142" i="1"/>
  <c r="P144" i="1"/>
  <c r="P138" i="1"/>
  <c r="P131" i="1"/>
  <c r="S130" i="1" l="1"/>
  <c r="S59" i="1" l="1"/>
  <c r="P106" i="1" s="1"/>
  <c r="P31" i="1"/>
  <c r="P61" i="1" l="1"/>
  <c r="P95" i="1"/>
  <c r="P121" i="1"/>
  <c r="P84" i="1"/>
  <c r="P90" i="1"/>
  <c r="P97" i="1"/>
  <c r="P63" i="1"/>
  <c r="P102" i="1"/>
  <c r="P108" i="1"/>
  <c r="P65" i="1"/>
  <c r="P67" i="1"/>
  <c r="P115" i="1"/>
  <c r="P69" i="1"/>
  <c r="P117" i="1"/>
  <c r="P93" i="1"/>
  <c r="P113" i="1"/>
  <c r="P82" i="1"/>
  <c r="P99" i="1"/>
  <c r="P119" i="1"/>
  <c r="P86" i="1"/>
  <c r="P104" i="1"/>
  <c r="P123" i="1"/>
  <c r="P88" i="1"/>
  <c r="S35" i="1"/>
  <c r="S32" i="1"/>
  <c r="P26" i="1"/>
  <c r="P56" i="1" l="1"/>
  <c r="P54" i="1"/>
  <c r="P50" i="1"/>
  <c r="P40" i="1"/>
  <c r="P52" i="1"/>
  <c r="P44" i="1"/>
  <c r="P48" i="1"/>
  <c r="P38" i="1"/>
  <c r="P46" i="1"/>
  <c r="P42" i="1"/>
  <c r="P21" i="1"/>
  <c r="P23" i="1"/>
  <c r="S37" i="1" l="1"/>
  <c r="S22" i="1"/>
  <c r="S61" i="1"/>
  <c r="P158" i="1" l="1"/>
  <c r="N160" i="1" s="1"/>
  <c r="C165" i="1" l="1"/>
  <c r="B165" i="1"/>
</calcChain>
</file>

<file path=xl/sharedStrings.xml><?xml version="1.0" encoding="utf-8"?>
<sst xmlns="http://schemas.openxmlformats.org/spreadsheetml/2006/main" count="181" uniqueCount="133">
  <si>
    <t>Organizational Document Checklist</t>
  </si>
  <si>
    <t>Organization Name:</t>
  </si>
  <si>
    <t xml:space="preserve"> </t>
  </si>
  <si>
    <t>Address, City, State:</t>
  </si>
  <si>
    <t>Contact Person:</t>
  </si>
  <si>
    <t>Title:</t>
  </si>
  <si>
    <t>Phone Number:</t>
  </si>
  <si>
    <t>E-mail Address:</t>
  </si>
  <si>
    <t>Date:</t>
  </si>
  <si>
    <t>SCORING</t>
  </si>
  <si>
    <t>YES</t>
  </si>
  <si>
    <t>NO</t>
  </si>
  <si>
    <t>Points YES</t>
  </si>
  <si>
    <t>Points NO</t>
  </si>
  <si>
    <t>Results</t>
  </si>
  <si>
    <t>General Information about your Organization</t>
  </si>
  <si>
    <t>Question value</t>
  </si>
  <si>
    <t>1.</t>
  </si>
  <si>
    <t>Is your organization newly formed (within the past three years)?</t>
  </si>
  <si>
    <t>Item Assigned Weigh:</t>
  </si>
  <si>
    <t>Weighted Total</t>
  </si>
  <si>
    <r>
      <t>2.</t>
    </r>
    <r>
      <rPr>
        <sz val="7"/>
        <color theme="1"/>
        <rFont val="Times New Roman"/>
        <family val="1"/>
      </rPr>
      <t xml:space="preserve"> </t>
    </r>
  </si>
  <si>
    <t>Have you had substantial turnover or a significant internal reorganization within the past year?</t>
  </si>
  <si>
    <t>If YES, please explain:</t>
  </si>
  <si>
    <t>3.</t>
  </si>
  <si>
    <t>Have you installed new financial software or systems within the past year?</t>
  </si>
  <si>
    <t>If YES, please indicate what financial systems you installed:</t>
  </si>
  <si>
    <t>Previous Federal Funding</t>
  </si>
  <si>
    <t>Have you received Federal funding before, through a pass-through organization or directly from a Federal agency?</t>
  </si>
  <si>
    <t>If YES, when was the last time?</t>
  </si>
  <si>
    <r>
      <t>Policies and Procedures</t>
    </r>
    <r>
      <rPr>
        <b/>
        <sz val="14"/>
        <color theme="1"/>
        <rFont val="Calibri"/>
        <family val="2"/>
        <scheme val="minor"/>
      </rPr>
      <t xml:space="preserve"> </t>
    </r>
  </si>
  <si>
    <r>
      <t>1.</t>
    </r>
    <r>
      <rPr>
        <sz val="12"/>
        <color rgb="FF000000"/>
        <rFont val="Times New Roman"/>
        <family val="1"/>
      </rPr>
      <t xml:space="preserve">       </t>
    </r>
  </si>
  <si>
    <t>Do you have written financial management and accounting procedures for the following functions?</t>
  </si>
  <si>
    <r>
      <t>a.</t>
    </r>
    <r>
      <rPr>
        <sz val="12"/>
        <color rgb="FF000000"/>
        <rFont val="Times New Roman"/>
        <family val="1"/>
      </rPr>
      <t>      </t>
    </r>
  </si>
  <si>
    <t>Accounts Payable</t>
  </si>
  <si>
    <r>
      <t>b.</t>
    </r>
    <r>
      <rPr>
        <sz val="12"/>
        <color rgb="FF000000"/>
        <rFont val="Times New Roman"/>
        <family val="1"/>
      </rPr>
      <t xml:space="preserve">       </t>
    </r>
  </si>
  <si>
    <t>Accounts Receivable</t>
  </si>
  <si>
    <r>
      <t>c.</t>
    </r>
    <r>
      <rPr>
        <sz val="12"/>
        <color rgb="FF000000"/>
        <rFont val="Times New Roman"/>
        <family val="1"/>
      </rPr>
      <t xml:space="preserve">       </t>
    </r>
  </si>
  <si>
    <t>Billing</t>
  </si>
  <si>
    <r>
      <t>d.</t>
    </r>
    <r>
      <rPr>
        <sz val="12"/>
        <color rgb="FF000000"/>
        <rFont val="Times New Roman"/>
        <family val="1"/>
      </rPr>
      <t xml:space="preserve">       </t>
    </r>
  </si>
  <si>
    <t>Payroll</t>
  </si>
  <si>
    <r>
      <t>e.</t>
    </r>
    <r>
      <rPr>
        <sz val="12"/>
        <color rgb="FF000000"/>
        <rFont val="Times New Roman"/>
        <family val="1"/>
      </rPr>
      <t xml:space="preserve">       </t>
    </r>
  </si>
  <si>
    <t>General Ledger</t>
  </si>
  <si>
    <r>
      <t>f.</t>
    </r>
    <r>
      <rPr>
        <sz val="12"/>
        <color rgb="FF000000"/>
        <rFont val="Times New Roman"/>
        <family val="1"/>
      </rPr>
      <t xml:space="preserve">        </t>
    </r>
  </si>
  <si>
    <t>Approval Authority</t>
  </si>
  <si>
    <r>
      <t>g.</t>
    </r>
    <r>
      <rPr>
        <sz val="12"/>
        <color rgb="FF000000"/>
        <rFont val="Times New Roman"/>
        <family val="1"/>
      </rPr>
      <t xml:space="preserve">       </t>
    </r>
  </si>
  <si>
    <t>Cost Allocation plan</t>
  </si>
  <si>
    <t>2.</t>
  </si>
  <si>
    <t>Do you have written procurement and contracting policies?</t>
  </si>
  <si>
    <t>Do you have written personnel policies and procedures?</t>
  </si>
  <si>
    <t>4.</t>
  </si>
  <si>
    <t>Do you have measures in place to safeguard private or confidential information (e.g. Social Security numbers, Health information, financial data)?</t>
  </si>
  <si>
    <t>Internal Controls</t>
  </si>
  <si>
    <t>Salaries and Wages</t>
  </si>
  <si>
    <t>Do you use signed timesheets or personnel activity reports to support charges for all hours worked?</t>
  </si>
  <si>
    <t>a.</t>
  </si>
  <si>
    <t>Are they signed by the employee?</t>
  </si>
  <si>
    <t>b.</t>
  </si>
  <si>
    <t>Are they signed by the supervisor?</t>
  </si>
  <si>
    <t>c.</t>
  </si>
  <si>
    <t>Do the timesheets or activity reports allocate an employee’s time based on source of funding?</t>
  </si>
  <si>
    <t>d.</t>
  </si>
  <si>
    <t>Can the hours charged be traced to payroll registers, issued and cancelled payroll checks/direct deposits and bank statements?</t>
  </si>
  <si>
    <t>Fringe Benefits</t>
  </si>
  <si>
    <t>Do you use a percentage rate to charge fringe benefits to projects or funding sources?</t>
  </si>
  <si>
    <t>If YES,</t>
  </si>
  <si>
    <t>Is the rate applied to salaries and wages?</t>
  </si>
  <si>
    <t>Does the rate include all fringe benefit costs consistent with established benefit programs?</t>
  </si>
  <si>
    <t xml:space="preserve">If NO, </t>
  </si>
  <si>
    <t>How do you calculate fringe benefits applied to projects/funding sources?</t>
  </si>
  <si>
    <t>Consultants and Contractors</t>
  </si>
  <si>
    <t>Do you support expenses for professional, consulting, and contracted services with executed contractual agreements?</t>
  </si>
  <si>
    <t>Do you only pay consultants and contractors based on approved invoices for agreements?</t>
  </si>
  <si>
    <t>Do you require receipts to reimburse consultants or contractors for travel expenses?</t>
  </si>
  <si>
    <t>Can payments be traced to payment registers and disbursement/credit card statements?</t>
  </si>
  <si>
    <t>Do you document specific allocation/coding to funding source?</t>
  </si>
  <si>
    <r>
      <t>4.</t>
    </r>
    <r>
      <rPr>
        <b/>
        <sz val="12"/>
        <color rgb="FF000000"/>
        <rFont val="Times New Roman"/>
        <family val="1"/>
      </rPr>
      <t xml:space="preserve">       </t>
    </r>
  </si>
  <si>
    <t>Travel</t>
  </si>
  <si>
    <r>
      <t>a.</t>
    </r>
    <r>
      <rPr>
        <sz val="12"/>
        <color rgb="FF000000"/>
        <rFont val="Times New Roman"/>
        <family val="1"/>
      </rPr>
      <t xml:space="preserve">       </t>
    </r>
  </si>
  <si>
    <t>Do you use an expense report or other method of itemized invoices and receipts or travel authorization forms to support travel expenses?</t>
  </si>
  <si>
    <t>Do the supporting documents include the purpose for travel in writing?</t>
  </si>
  <si>
    <t>Can payments be traced to payment registers and disbursements/credit card statements?</t>
  </si>
  <si>
    <t>Do you document specific allocation/coding to a funding source?</t>
  </si>
  <si>
    <t>5.</t>
  </si>
  <si>
    <t>Training and Professional Development</t>
  </si>
  <si>
    <t>Do you have written policies for training and professional development?</t>
  </si>
  <si>
    <t>Do you pay for training and professional development based on invoices or receipts?</t>
  </si>
  <si>
    <t>6.</t>
  </si>
  <si>
    <t>Other Direct Costs</t>
  </si>
  <si>
    <t>Do you maintain documentation for the following types of expenses?</t>
  </si>
  <si>
    <t>Reproduction</t>
  </si>
  <si>
    <t>Supplies and Materials</t>
  </si>
  <si>
    <t>Occupancy</t>
  </si>
  <si>
    <t>Office Equipment</t>
  </si>
  <si>
    <t>Communication and Postage</t>
  </si>
  <si>
    <t>Other Expenses</t>
  </si>
  <si>
    <r>
      <t>7.</t>
    </r>
    <r>
      <rPr>
        <b/>
        <sz val="12"/>
        <color rgb="FF000000"/>
        <rFont val="Times New Roman"/>
        <family val="1"/>
      </rPr>
      <t xml:space="preserve">       </t>
    </r>
  </si>
  <si>
    <t>Indirect Cost Rates</t>
  </si>
  <si>
    <t>Do you have a Negotiated Federally Approved Indirect Cost Rate Agreement?</t>
  </si>
  <si>
    <t>Financial Statements and Single Audit Reports</t>
  </si>
  <si>
    <t>Date of Latest Audited Financial Statement (mm/dd/yyyy):</t>
  </si>
  <si>
    <t>Were there any audit findings?</t>
  </si>
  <si>
    <t>If there were audit findings, was a corrective action plan developed?</t>
  </si>
  <si>
    <t>Was the organization required to have a Single Audit?</t>
  </si>
  <si>
    <t>Based on the Single Audit Report:</t>
  </si>
  <si>
    <t>Were any material weaknesses identified?</t>
  </si>
  <si>
    <t>Were any reportable conditions identified?</t>
  </si>
  <si>
    <t>Were any instances of non-compliance disclosed?</t>
  </si>
  <si>
    <t>Were any questioned costs identified?</t>
  </si>
  <si>
    <t>If any responses to (a), (b), (c), or (d) are YES, has the organization developed a corrective action plan for the Single Audit?</t>
  </si>
  <si>
    <t>Additional Comments:</t>
  </si>
  <si>
    <t>Total Minimum Points</t>
  </si>
  <si>
    <t>Total Weight</t>
  </si>
  <si>
    <t>Total Maximum Points</t>
  </si>
  <si>
    <t>CERTIFICATION:</t>
  </si>
  <si>
    <t>Cut Scores:</t>
  </si>
  <si>
    <t>LOW</t>
  </si>
  <si>
    <t>=100</t>
  </si>
  <si>
    <t>By submitting this questionnaire, I certify the following:</t>
  </si>
  <si>
    <t>MEDIUM</t>
  </si>
  <si>
    <t>100&lt; X &gt;=200</t>
  </si>
  <si>
    <t>HIGH</t>
  </si>
  <si>
    <t>&gt;200</t>
  </si>
  <si>
    <r>
      <t xml:space="preserve">The information provided in this </t>
    </r>
    <r>
      <rPr>
        <i/>
        <sz val="12"/>
        <color theme="1"/>
        <rFont val="Calibri"/>
        <family val="2"/>
        <scheme val="minor"/>
      </rPr>
      <t xml:space="preserve">Organizational Document Checklist </t>
    </r>
    <r>
      <rPr>
        <sz val="12"/>
        <color theme="1"/>
        <rFont val="Calibri"/>
        <family val="2"/>
        <scheme val="minor"/>
      </rPr>
      <t>is true and correct to the best of my knowledge.</t>
    </r>
  </si>
  <si>
    <t>Items in this category are considered critical. When "TRUE" they override the total score and automatically classify the grantee as "High", even when the score may be lower than 200. In this instance the evaluator may assigned a different risk, based on the severity of the findings or on other factors.</t>
  </si>
  <si>
    <t>I am an authorized representative of the organization.</t>
  </si>
  <si>
    <t>Risk Assessment Total Points:</t>
  </si>
  <si>
    <t>Printed Name:</t>
  </si>
  <si>
    <t>Risk Level:</t>
  </si>
  <si>
    <t>A=low</t>
  </si>
  <si>
    <t>Organization:</t>
  </si>
  <si>
    <t>B=medium</t>
  </si>
  <si>
    <t>C=high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</si>
</sst>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25">
    <font>
      <sz val="11"/>
      <color theme="1"/>
      <name val="Calibri"/>
      <family val="2"/>
      <scheme val="minor"/>
    </font>
    <font>
      <b/>
      <sz val="11"/>
      <color theme="1"/>
      <name val="Calibri"/>
      <family val="2"/>
      <scheme val="minor"/>
    </font>
    <font>
      <sz val="7"/>
      <color theme="1"/>
      <name val="Times New Roman"/>
      <family val="1"/>
    </font>
    <font>
      <sz val="11"/>
      <name val="Calibri"/>
      <family val="2"/>
      <scheme val="minor"/>
    </font>
    <font>
      <b/>
      <sz val="11"/>
      <color rgb="FF000000"/>
      <name val="Calibri"/>
      <family val="2"/>
      <scheme val="minor"/>
    </font>
    <font>
      <b/>
      <sz val="12"/>
      <color theme="1"/>
      <name val="Calibri"/>
      <family val="2"/>
      <scheme val="minor"/>
    </font>
    <font>
      <sz val="11"/>
      <color theme="1"/>
      <name val="Calibri"/>
      <family val="2"/>
      <scheme val="minor"/>
    </font>
    <font>
      <b/>
      <sz val="11"/>
      <name val="Calibri"/>
      <family val="2"/>
      <scheme val="minor"/>
    </font>
    <font>
      <sz val="11"/>
      <color theme="0"/>
      <name val="Calibri"/>
      <family val="2"/>
      <scheme val="minor"/>
    </font>
    <font>
      <sz val="11"/>
      <color rgb="FFFF0000"/>
      <name val="Calibri"/>
      <family val="2"/>
      <scheme val="minor"/>
    </font>
    <font>
      <u/>
      <sz val="11"/>
      <color theme="1"/>
      <name val="Calibri"/>
      <family val="2"/>
      <scheme val="minor"/>
    </font>
    <font>
      <b/>
      <u/>
      <sz val="11"/>
      <color theme="1"/>
      <name val="Calibri"/>
      <family val="2"/>
      <scheme val="minor"/>
    </font>
    <font>
      <b/>
      <sz val="14"/>
      <color rgb="FF2E74B5"/>
      <name val="Calibri"/>
      <family val="2"/>
      <scheme val="minor"/>
    </font>
    <font>
      <b/>
      <sz val="14"/>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rgb="FF000000"/>
      <name val="Times New Roman"/>
      <family val="1"/>
    </font>
    <font>
      <b/>
      <sz val="12"/>
      <color rgb="FF000000"/>
      <name val="Calibri"/>
      <family val="2"/>
      <scheme val="minor"/>
    </font>
    <font>
      <b/>
      <sz val="12"/>
      <color rgb="FF000000"/>
      <name val="Times New Roman"/>
      <family val="1"/>
    </font>
    <font>
      <i/>
      <sz val="12"/>
      <color rgb="FF000000"/>
      <name val="Calibri"/>
      <family val="2"/>
      <scheme val="minor"/>
    </font>
    <font>
      <sz val="8"/>
      <color theme="1"/>
      <name val="Calibri"/>
      <family val="2"/>
      <scheme val="minor"/>
    </font>
    <font>
      <sz val="8.5"/>
      <color theme="1"/>
      <name val="Calibri"/>
      <family val="2"/>
      <scheme val="minor"/>
    </font>
    <font>
      <i/>
      <sz val="12"/>
      <color theme="1"/>
      <name val="Calibri"/>
      <family val="2"/>
      <scheme val="minor"/>
    </font>
    <font>
      <b/>
      <sz val="20"/>
      <color theme="2" tint="-0.49998474074526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24">
    <xf numFmtId="0" fontId="0" fillId="0" borderId="0" xfId="0"/>
    <xf numFmtId="49" fontId="0" fillId="0" borderId="0" xfId="0" applyNumberFormat="1"/>
    <xf numFmtId="49" fontId="0" fillId="0" borderId="0" xfId="0" applyNumberFormat="1" applyAlignment="1">
      <alignment horizontal="left" vertical="top"/>
    </xf>
    <xf numFmtId="49" fontId="0" fillId="0" borderId="0" xfId="0" applyNumberFormat="1" applyAlignment="1">
      <alignment vertical="top"/>
    </xf>
    <xf numFmtId="0" fontId="0" fillId="0" borderId="0" xfId="0" applyAlignment="1">
      <alignment vertical="top"/>
    </xf>
    <xf numFmtId="49" fontId="4" fillId="0" borderId="0" xfId="0" applyNumberFormat="1" applyFont="1" applyAlignment="1">
      <alignment horizontal="left" vertical="center" indent="2"/>
    </xf>
    <xf numFmtId="49" fontId="0" fillId="0" borderId="0" xfId="0" applyNumberFormat="1" applyAlignment="1">
      <alignment horizontal="left"/>
    </xf>
    <xf numFmtId="49" fontId="3" fillId="0" borderId="0" xfId="0" applyNumberFormat="1" applyFont="1" applyAlignment="1">
      <alignment horizontal="center"/>
    </xf>
    <xf numFmtId="0" fontId="0" fillId="0" borderId="0" xfId="0" applyProtection="1">
      <protection locked="0"/>
    </xf>
    <xf numFmtId="49" fontId="3" fillId="0" borderId="0" xfId="0" applyNumberFormat="1" applyFont="1"/>
    <xf numFmtId="0" fontId="0" fillId="0" borderId="1" xfId="0" applyBorder="1" applyAlignment="1">
      <alignment vertical="top"/>
    </xf>
    <xf numFmtId="49" fontId="0" fillId="0" borderId="1" xfId="0" applyNumberFormat="1" applyBorder="1" applyAlignment="1">
      <alignment vertical="top" wrapText="1"/>
    </xf>
    <xf numFmtId="0" fontId="0" fillId="2" borderId="1" xfId="0" applyFill="1" applyBorder="1" applyAlignment="1">
      <alignment vertical="top"/>
    </xf>
    <xf numFmtId="0" fontId="1" fillId="2" borderId="1" xfId="0" applyFont="1" applyFill="1" applyBorder="1"/>
    <xf numFmtId="9" fontId="1" fillId="4" borderId="1" xfId="2" applyFont="1" applyFill="1" applyBorder="1"/>
    <xf numFmtId="43" fontId="1" fillId="2" borderId="1" xfId="1" applyFont="1" applyFill="1" applyBorder="1"/>
    <xf numFmtId="0" fontId="0" fillId="0" borderId="3" xfId="0" applyBorder="1"/>
    <xf numFmtId="0" fontId="0" fillId="0" borderId="4" xfId="0" applyBorder="1"/>
    <xf numFmtId="0" fontId="0" fillId="2" borderId="5" xfId="0" applyFill="1" applyBorder="1" applyAlignment="1">
      <alignment vertical="top"/>
    </xf>
    <xf numFmtId="0" fontId="0" fillId="0" borderId="5" xfId="0" applyBorder="1" applyAlignment="1">
      <alignment vertical="top"/>
    </xf>
    <xf numFmtId="164" fontId="1" fillId="4" borderId="1" xfId="2" applyNumberFormat="1" applyFont="1" applyFill="1" applyBorder="1"/>
    <xf numFmtId="0" fontId="0" fillId="0" borderId="7" xfId="0" applyBorder="1" applyAlignment="1">
      <alignment vertical="top"/>
    </xf>
    <xf numFmtId="0" fontId="0" fillId="0" borderId="8" xfId="0" applyBorder="1" applyAlignment="1">
      <alignment vertical="top"/>
    </xf>
    <xf numFmtId="0" fontId="0" fillId="0" borderId="1" xfId="0" applyBorder="1"/>
    <xf numFmtId="0" fontId="0" fillId="0" borderId="6" xfId="0" applyBorder="1"/>
    <xf numFmtId="0" fontId="0" fillId="2" borderId="9" xfId="0" applyFill="1" applyBorder="1" applyAlignment="1">
      <alignment vertical="top"/>
    </xf>
    <xf numFmtId="0" fontId="0" fillId="2" borderId="10" xfId="0" applyFill="1" applyBorder="1" applyAlignment="1">
      <alignment vertical="top"/>
    </xf>
    <xf numFmtId="0" fontId="7" fillId="3" borderId="11" xfId="0" applyFont="1" applyFill="1" applyBorder="1" applyAlignment="1">
      <alignment vertical="top"/>
    </xf>
    <xf numFmtId="0" fontId="7" fillId="3" borderId="11" xfId="0" applyFont="1" applyFill="1" applyBorder="1" applyAlignment="1">
      <alignment vertical="top" wrapText="1"/>
    </xf>
    <xf numFmtId="0" fontId="7" fillId="3" borderId="12" xfId="0" applyFont="1" applyFill="1" applyBorder="1" applyAlignment="1">
      <alignment vertical="top" wrapText="1"/>
    </xf>
    <xf numFmtId="0" fontId="0" fillId="0" borderId="15" xfId="0" applyBorder="1"/>
    <xf numFmtId="0" fontId="0" fillId="0" borderId="17" xfId="0" applyBorder="1"/>
    <xf numFmtId="164" fontId="1" fillId="2" borderId="1" xfId="2" applyNumberFormat="1" applyFont="1" applyFill="1" applyBorder="1"/>
    <xf numFmtId="9" fontId="0" fillId="0" borderId="0" xfId="2" applyFont="1"/>
    <xf numFmtId="0" fontId="7" fillId="3" borderId="19" xfId="0" applyFont="1" applyFill="1" applyBorder="1" applyAlignment="1">
      <alignment vertical="top"/>
    </xf>
    <xf numFmtId="0" fontId="0" fillId="2" borderId="20" xfId="0" applyFill="1" applyBorder="1" applyAlignment="1">
      <alignment vertical="top"/>
    </xf>
    <xf numFmtId="0" fontId="0" fillId="0" borderId="21" xfId="0" applyBorder="1" applyAlignment="1">
      <alignment vertical="top"/>
    </xf>
    <xf numFmtId="0" fontId="0" fillId="2" borderId="21" xfId="0" applyFill="1" applyBorder="1" applyAlignment="1">
      <alignment vertical="top"/>
    </xf>
    <xf numFmtId="0" fontId="0" fillId="0" borderId="21" xfId="0" applyBorder="1"/>
    <xf numFmtId="43" fontId="0" fillId="0" borderId="21" xfId="0" applyNumberFormat="1" applyBorder="1" applyAlignment="1">
      <alignment vertical="top"/>
    </xf>
    <xf numFmtId="0" fontId="0" fillId="4" borderId="6" xfId="0" applyFill="1" applyBorder="1"/>
    <xf numFmtId="164" fontId="0" fillId="4" borderId="22" xfId="0" applyNumberFormat="1" applyFill="1" applyBorder="1"/>
    <xf numFmtId="0" fontId="1" fillId="0" borderId="1" xfId="0" applyFont="1" applyBorder="1" applyAlignment="1">
      <alignment horizontal="center"/>
    </xf>
    <xf numFmtId="2" fontId="0" fillId="0" borderId="1" xfId="0" applyNumberFormat="1" applyBorder="1" applyAlignment="1" applyProtection="1">
      <alignment vertical="top"/>
      <protection locked="0"/>
    </xf>
    <xf numFmtId="0" fontId="0" fillId="0" borderId="1" xfId="0" applyBorder="1" applyAlignment="1" applyProtection="1">
      <alignment vertical="top"/>
      <protection locked="0"/>
    </xf>
    <xf numFmtId="49" fontId="0" fillId="0" borderId="1" xfId="0" applyNumberFormat="1" applyBorder="1" applyAlignment="1" applyProtection="1">
      <alignment vertical="top" wrapText="1"/>
      <protection locked="0"/>
    </xf>
    <xf numFmtId="0" fontId="0" fillId="2" borderId="1" xfId="0" applyFill="1" applyBorder="1" applyAlignment="1" applyProtection="1">
      <alignment vertical="top"/>
      <protection locked="0"/>
    </xf>
    <xf numFmtId="0" fontId="8" fillId="5" borderId="1" xfId="0" applyFont="1" applyFill="1" applyBorder="1" applyAlignment="1" applyProtection="1">
      <alignment vertical="top"/>
      <protection locked="0"/>
    </xf>
    <xf numFmtId="0" fontId="0" fillId="0" borderId="1" xfId="0" applyBorder="1" applyProtection="1">
      <protection locked="0"/>
    </xf>
    <xf numFmtId="0" fontId="3" fillId="0" borderId="1" xfId="0" applyFont="1" applyBorder="1" applyAlignment="1" applyProtection="1">
      <alignment vertical="top"/>
      <protection locked="0"/>
    </xf>
    <xf numFmtId="0" fontId="0" fillId="0" borderId="14" xfId="0" applyBorder="1" applyAlignment="1">
      <alignment vertical="top"/>
    </xf>
    <xf numFmtId="0" fontId="9" fillId="0" borderId="0" xfId="0" applyFont="1"/>
    <xf numFmtId="0" fontId="0" fillId="0" borderId="14" xfId="0" applyBorder="1"/>
    <xf numFmtId="43" fontId="0" fillId="0" borderId="0" xfId="0" applyNumberFormat="1" applyAlignment="1">
      <alignment vertical="top"/>
    </xf>
    <xf numFmtId="0" fontId="10" fillId="0" borderId="14" xfId="0" applyFont="1" applyBorder="1"/>
    <xf numFmtId="0" fontId="0" fillId="0" borderId="16" xfId="0" applyBorder="1" applyAlignment="1">
      <alignment vertical="top"/>
    </xf>
    <xf numFmtId="0" fontId="0" fillId="0" borderId="3" xfId="0" applyBorder="1" applyAlignment="1">
      <alignment vertical="top"/>
    </xf>
    <xf numFmtId="49" fontId="12" fillId="0" borderId="0" xfId="0" applyNumberFormat="1" applyFont="1" applyAlignment="1">
      <alignment horizontal="left" vertical="center"/>
    </xf>
    <xf numFmtId="49" fontId="12" fillId="0" borderId="0" xfId="0" applyNumberFormat="1" applyFont="1" applyAlignment="1">
      <alignment horizontal="left" vertical="top"/>
    </xf>
    <xf numFmtId="49" fontId="5" fillId="0" borderId="0" xfId="0" applyNumberFormat="1" applyFont="1" applyAlignment="1">
      <alignment horizontal="left" vertical="top"/>
    </xf>
    <xf numFmtId="49" fontId="14" fillId="0" borderId="0" xfId="0" applyNumberFormat="1" applyFont="1" applyAlignment="1">
      <alignment vertical="top"/>
    </xf>
    <xf numFmtId="49" fontId="14" fillId="0" borderId="0" xfId="0" applyNumberFormat="1" applyFont="1"/>
    <xf numFmtId="49" fontId="15" fillId="2" borderId="0" xfId="0" applyNumberFormat="1" applyFont="1" applyFill="1" applyAlignment="1" applyProtection="1">
      <alignment wrapText="1"/>
      <protection locked="0"/>
    </xf>
    <xf numFmtId="49" fontId="15" fillId="0" borderId="0" xfId="0" applyNumberFormat="1" applyFont="1" applyAlignment="1">
      <alignment horizontal="center"/>
    </xf>
    <xf numFmtId="49" fontId="14" fillId="2" borderId="0" xfId="0" applyNumberFormat="1" applyFont="1" applyFill="1" applyAlignment="1" applyProtection="1">
      <alignment wrapText="1"/>
      <protection locked="0"/>
    </xf>
    <xf numFmtId="49" fontId="14" fillId="0" borderId="0" xfId="0" applyNumberFormat="1" applyFont="1" applyAlignment="1">
      <alignment horizontal="left" vertical="top" wrapText="1"/>
    </xf>
    <xf numFmtId="49" fontId="14" fillId="0" borderId="0" xfId="0" applyNumberFormat="1" applyFont="1" applyAlignment="1">
      <alignment vertical="top" wrapText="1"/>
    </xf>
    <xf numFmtId="49" fontId="14" fillId="2" borderId="0" xfId="0" applyNumberFormat="1" applyFont="1" applyFill="1" applyAlignment="1" applyProtection="1">
      <alignment vertical="top" wrapText="1"/>
      <protection locked="0"/>
    </xf>
    <xf numFmtId="49" fontId="14" fillId="0" borderId="0" xfId="0" applyNumberFormat="1" applyFont="1" applyAlignment="1">
      <alignment horizontal="left" vertical="top"/>
    </xf>
    <xf numFmtId="49" fontId="14" fillId="0" borderId="0" xfId="0" applyNumberFormat="1" applyFont="1" applyAlignment="1">
      <alignment horizontal="left" vertical="center"/>
    </xf>
    <xf numFmtId="49" fontId="14" fillId="0" borderId="0" xfId="0" applyNumberFormat="1" applyFont="1" applyAlignment="1">
      <alignment vertical="center"/>
    </xf>
    <xf numFmtId="49" fontId="14" fillId="2" borderId="0" xfId="0" applyNumberFormat="1" applyFont="1" applyFill="1" applyAlignment="1" applyProtection="1">
      <alignment vertical="center" wrapText="1"/>
      <protection locked="0"/>
    </xf>
    <xf numFmtId="0" fontId="14" fillId="0" borderId="0" xfId="0" applyFont="1"/>
    <xf numFmtId="0" fontId="14" fillId="0" borderId="0" xfId="0" applyFont="1" applyAlignment="1">
      <alignment vertical="top"/>
    </xf>
    <xf numFmtId="49" fontId="16" fillId="0" borderId="0" xfId="0" applyNumberFormat="1" applyFont="1" applyAlignment="1">
      <alignment horizontal="left" vertical="top"/>
    </xf>
    <xf numFmtId="49" fontId="14" fillId="0" borderId="0" xfId="0" applyNumberFormat="1" applyFont="1" applyAlignment="1">
      <alignment horizontal="left"/>
    </xf>
    <xf numFmtId="49" fontId="16" fillId="0" borderId="0" xfId="0" applyNumberFormat="1" applyFont="1" applyAlignment="1">
      <alignment horizontal="left" vertical="center"/>
    </xf>
    <xf numFmtId="49" fontId="18" fillId="0" borderId="0" xfId="0" applyNumberFormat="1" applyFont="1" applyAlignment="1">
      <alignment horizontal="left" vertical="top"/>
    </xf>
    <xf numFmtId="49" fontId="18" fillId="0" borderId="0" xfId="0" applyNumberFormat="1" applyFont="1" applyAlignment="1">
      <alignment horizontal="left" vertical="center"/>
    </xf>
    <xf numFmtId="49" fontId="5" fillId="0" borderId="0" xfId="0" applyNumberFormat="1" applyFont="1" applyAlignment="1">
      <alignment vertical="top"/>
    </xf>
    <xf numFmtId="49" fontId="5" fillId="0" borderId="0" xfId="0" applyNumberFormat="1" applyFont="1"/>
    <xf numFmtId="49" fontId="16" fillId="0" borderId="0" xfId="0" applyNumberFormat="1" applyFont="1" applyAlignment="1">
      <alignment horizontal="left" vertical="top" wrapText="1"/>
    </xf>
    <xf numFmtId="49" fontId="16" fillId="0" borderId="0" xfId="0" applyNumberFormat="1" applyFont="1" applyAlignment="1">
      <alignment horizontal="left" vertical="center" indent="8"/>
    </xf>
    <xf numFmtId="49" fontId="16" fillId="0" borderId="0" xfId="0" applyNumberFormat="1" applyFont="1" applyAlignment="1">
      <alignment horizontal="left" vertical="center" indent="5"/>
    </xf>
    <xf numFmtId="49" fontId="14" fillId="0" borderId="0" xfId="0" applyNumberFormat="1" applyFont="1" applyAlignment="1">
      <alignment horizontal="left" wrapText="1"/>
    </xf>
    <xf numFmtId="0" fontId="16" fillId="0" borderId="0" xfId="0" applyFont="1" applyAlignment="1">
      <alignment horizontal="left" vertical="top"/>
    </xf>
    <xf numFmtId="0" fontId="16" fillId="0" borderId="0" xfId="0" applyFont="1" applyAlignment="1">
      <alignment horizontal="left" vertical="center"/>
    </xf>
    <xf numFmtId="0" fontId="16" fillId="0" borderId="0" xfId="0" applyFont="1" applyAlignment="1">
      <alignment horizontal="left" vertical="center" indent="5"/>
    </xf>
    <xf numFmtId="0" fontId="16" fillId="0" borderId="0" xfId="0" applyFont="1" applyAlignment="1">
      <alignment horizontal="left" vertical="top" wrapText="1"/>
    </xf>
    <xf numFmtId="0" fontId="18" fillId="0" borderId="0" xfId="0" applyFont="1" applyAlignment="1">
      <alignment vertical="top"/>
    </xf>
    <xf numFmtId="0" fontId="18" fillId="0" borderId="0" xfId="0" applyFont="1" applyAlignment="1">
      <alignment vertical="center"/>
    </xf>
    <xf numFmtId="0" fontId="20" fillId="0" borderId="0" xfId="0" applyFont="1" applyAlignment="1">
      <alignment vertical="top"/>
    </xf>
    <xf numFmtId="166" fontId="0" fillId="0" borderId="21" xfId="0" applyNumberFormat="1" applyBorder="1" applyAlignment="1">
      <alignment vertical="top"/>
    </xf>
    <xf numFmtId="0" fontId="8" fillId="5" borderId="1" xfId="0" applyFont="1" applyFill="1" applyBorder="1"/>
    <xf numFmtId="0" fontId="0" fillId="0" borderId="13" xfId="0" applyBorder="1" applyAlignment="1">
      <alignment vertical="top"/>
    </xf>
    <xf numFmtId="0" fontId="0" fillId="0" borderId="2" xfId="0" applyBorder="1" applyAlignment="1">
      <alignment vertical="top"/>
    </xf>
    <xf numFmtId="0" fontId="0" fillId="0" borderId="2" xfId="0" applyBorder="1"/>
    <xf numFmtId="165" fontId="1" fillId="7" borderId="1" xfId="0" applyNumberFormat="1" applyFont="1" applyFill="1" applyBorder="1"/>
    <xf numFmtId="0" fontId="1" fillId="7" borderId="6" xfId="0" applyFont="1" applyFill="1" applyBorder="1" applyAlignment="1">
      <alignment horizontal="right"/>
    </xf>
    <xf numFmtId="0" fontId="0" fillId="7" borderId="6" xfId="0" applyFill="1" applyBorder="1"/>
    <xf numFmtId="165" fontId="21" fillId="0" borderId="22" xfId="0" applyNumberFormat="1" applyFont="1" applyBorder="1" applyAlignment="1">
      <alignment horizontal="right"/>
    </xf>
    <xf numFmtId="0" fontId="0" fillId="0" borderId="0" xfId="0" applyAlignment="1">
      <alignment horizontal="left" vertical="top"/>
    </xf>
    <xf numFmtId="49" fontId="22" fillId="0" borderId="0" xfId="0" applyNumberFormat="1" applyFont="1" applyAlignment="1">
      <alignment vertical="top"/>
    </xf>
    <xf numFmtId="0" fontId="0" fillId="2" borderId="0" xfId="0" applyFill="1" applyProtection="1">
      <protection locked="0"/>
    </xf>
    <xf numFmtId="49" fontId="5" fillId="0" borderId="0" xfId="0" applyNumberFormat="1" applyFont="1" applyAlignment="1">
      <alignment horizontal="left" vertical="top" indent="5"/>
    </xf>
    <xf numFmtId="0" fontId="14" fillId="0" borderId="0" xfId="0" applyFont="1"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0" fillId="0" borderId="15" xfId="0" applyBorder="1" applyAlignment="1">
      <alignment horizontal="left" vertical="top" wrapText="1"/>
    </xf>
    <xf numFmtId="0" fontId="12" fillId="0" borderId="0" xfId="0" applyFont="1" applyAlignment="1">
      <alignment horizontal="left" vertical="top"/>
    </xf>
    <xf numFmtId="0" fontId="0" fillId="0" borderId="8" xfId="0" applyBorder="1" applyAlignment="1" applyProtection="1">
      <alignment vertical="top"/>
      <protection locked="0"/>
    </xf>
    <xf numFmtId="49" fontId="14" fillId="0" borderId="0" xfId="0" applyNumberFormat="1" applyFont="1" applyAlignment="1">
      <alignment horizontal="left" vertical="top" wrapText="1"/>
    </xf>
    <xf numFmtId="0" fontId="1" fillId="7" borderId="1" xfId="0" applyFont="1" applyFill="1" applyBorder="1" applyAlignment="1">
      <alignment horizontal="center" wrapText="1"/>
    </xf>
    <xf numFmtId="0" fontId="11" fillId="6" borderId="6" xfId="0" applyFont="1" applyFill="1" applyBorder="1" applyAlignment="1">
      <alignment horizontal="center"/>
    </xf>
    <xf numFmtId="0" fontId="11" fillId="6" borderId="18" xfId="0" applyFont="1" applyFill="1" applyBorder="1" applyAlignment="1">
      <alignment horizontal="center"/>
    </xf>
    <xf numFmtId="0" fontId="11" fillId="6" borderId="22" xfId="0" applyFont="1" applyFill="1" applyBorder="1" applyAlignment="1">
      <alignment horizontal="center"/>
    </xf>
    <xf numFmtId="0" fontId="14" fillId="0" borderId="0" xfId="0" applyFont="1" applyAlignment="1">
      <alignment horizontal="left" vertical="top" wrapText="1"/>
    </xf>
    <xf numFmtId="49" fontId="16" fillId="0" borderId="0" xfId="0" applyNumberFormat="1" applyFont="1" applyAlignment="1">
      <alignment horizontal="left" vertical="center" wrapText="1"/>
    </xf>
    <xf numFmtId="49" fontId="16" fillId="0" borderId="0" xfId="0" applyNumberFormat="1" applyFont="1" applyAlignment="1">
      <alignment horizontal="left" vertical="top" wrapText="1"/>
    </xf>
    <xf numFmtId="49" fontId="18" fillId="0" borderId="0" xfId="0" applyNumberFormat="1" applyFont="1" applyAlignment="1">
      <alignment horizontal="left" vertical="top" wrapText="1"/>
    </xf>
    <xf numFmtId="49" fontId="14" fillId="0" borderId="0" xfId="0" applyNumberFormat="1" applyFont="1" applyAlignment="1">
      <alignment vertical="top" wrapText="1"/>
    </xf>
    <xf numFmtId="49" fontId="14" fillId="0" borderId="0" xfId="0" applyNumberFormat="1" applyFont="1" applyAlignment="1">
      <alignment horizontal="left" wrapText="1"/>
    </xf>
    <xf numFmtId="49" fontId="24" fillId="0" borderId="0" xfId="0" applyNumberFormat="1" applyFont="1" applyAlignment="1">
      <alignment horizontal="center" vertical="top" wrapText="1"/>
    </xf>
    <xf numFmtId="49" fontId="24" fillId="0" borderId="0" xfId="0" applyNumberFormat="1" applyFont="1" applyAlignment="1">
      <alignment horizontal="center" vertical="top"/>
    </xf>
  </cellXfs>
  <cellStyles count="3">
    <cellStyle name="Comma" xfId="1" builtinId="3"/>
    <cellStyle name="Normal" xfId="0" builtinId="0"/>
    <cellStyle name="Percent" xfId="2" builtinId="5"/>
  </cellStyles>
  <dxfs count="3">
    <dxf>
      <font>
        <b/>
        <i val="0"/>
      </font>
      <fill>
        <patternFill>
          <bgColor theme="9" tint="0.39994506668294322"/>
        </patternFill>
      </fill>
    </dxf>
    <dxf>
      <font>
        <b/>
        <i val="0"/>
      </font>
      <fill>
        <patternFill>
          <bgColor theme="7" tint="0.59996337778862885"/>
        </patternFill>
      </fill>
    </dxf>
    <dxf>
      <font>
        <b/>
        <i val="0"/>
      </font>
      <fill>
        <patternFill>
          <bgColor rgb="FFFF0000"/>
        </patternFill>
      </fill>
    </dxf>
  </dxfs>
  <tableStyles count="0" defaultTableStyle="TableStyleMedium2" defaultPivotStyle="PivotStyleLight16"/>
  <colors>
    <mruColors>
      <color rgb="FF2E74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23" lockText="1" noThreeD="1"/>
</file>

<file path=xl/ctrlProps/ctrlProp10.xml><?xml version="1.0" encoding="utf-8"?>
<formControlPr xmlns="http://schemas.microsoft.com/office/spreadsheetml/2009/9/main" objectType="CheckBox" fmlaLink="$M$48" lockText="1" noThreeD="1"/>
</file>

<file path=xl/ctrlProps/ctrlProp100.xml><?xml version="1.0" encoding="utf-8"?>
<formControlPr xmlns="http://schemas.microsoft.com/office/spreadsheetml/2009/9/main" objectType="CheckBox" fmlaLink="$M$146" noThreeD="1"/>
</file>

<file path=xl/ctrlProps/ctrlProp11.xml><?xml version="1.0" encoding="utf-8"?>
<formControlPr xmlns="http://schemas.microsoft.com/office/spreadsheetml/2009/9/main" objectType="CheckBox" fmlaLink="$M$50" lockText="1" noThreeD="1"/>
</file>

<file path=xl/ctrlProps/ctrlProp12.xml><?xml version="1.0" encoding="utf-8"?>
<formControlPr xmlns="http://schemas.microsoft.com/office/spreadsheetml/2009/9/main" objectType="CheckBox" fmlaLink="$L$38" lockText="1" noThreeD="1"/>
</file>

<file path=xl/ctrlProps/ctrlProp13.xml><?xml version="1.0" encoding="utf-8"?>
<formControlPr xmlns="http://schemas.microsoft.com/office/spreadsheetml/2009/9/main" objectType="CheckBox" fmlaLink="$L$40" lockText="1" noThreeD="1"/>
</file>

<file path=xl/ctrlProps/ctrlProp14.xml><?xml version="1.0" encoding="utf-8"?>
<formControlPr xmlns="http://schemas.microsoft.com/office/spreadsheetml/2009/9/main" objectType="CheckBox" fmlaLink="$L$44" lockText="1" noThreeD="1"/>
</file>

<file path=xl/ctrlProps/ctrlProp15.xml><?xml version="1.0" encoding="utf-8"?>
<formControlPr xmlns="http://schemas.microsoft.com/office/spreadsheetml/2009/9/main" objectType="CheckBox" fmlaLink="$L$48" lockText="1" noThreeD="1"/>
</file>

<file path=xl/ctrlProps/ctrlProp16.xml><?xml version="1.0" encoding="utf-8"?>
<formControlPr xmlns="http://schemas.microsoft.com/office/spreadsheetml/2009/9/main" objectType="CheckBox" fmlaLink="$L$42" lockText="1" noThreeD="1"/>
</file>

<file path=xl/ctrlProps/ctrlProp17.xml><?xml version="1.0" encoding="utf-8"?>
<formControlPr xmlns="http://schemas.microsoft.com/office/spreadsheetml/2009/9/main" objectType="CheckBox" fmlaLink="$L$46" lockText="1" noThreeD="1"/>
</file>

<file path=xl/ctrlProps/ctrlProp18.xml><?xml version="1.0" encoding="utf-8"?>
<formControlPr xmlns="http://schemas.microsoft.com/office/spreadsheetml/2009/9/main" objectType="CheckBox" fmlaLink="$L$50" lockText="1" noThreeD="1"/>
</file>

<file path=xl/ctrlProps/ctrlProp19.xml><?xml version="1.0" encoding="utf-8"?>
<formControlPr xmlns="http://schemas.microsoft.com/office/spreadsheetml/2009/9/main" objectType="CheckBox" fmlaLink="$L$52" lockText="1" noThreeD="1"/>
</file>

<file path=xl/ctrlProps/ctrlProp2.xml><?xml version="1.0" encoding="utf-8"?>
<formControlPr xmlns="http://schemas.microsoft.com/office/spreadsheetml/2009/9/main" objectType="CheckBox" fmlaLink="$M$26" lockText="1" noThreeD="1"/>
</file>

<file path=xl/ctrlProps/ctrlProp20.xml><?xml version="1.0" encoding="utf-8"?>
<formControlPr xmlns="http://schemas.microsoft.com/office/spreadsheetml/2009/9/main" objectType="CheckBox" fmlaLink="$L$54" lockText="1" noThreeD="1"/>
</file>

<file path=xl/ctrlProps/ctrlProp21.xml><?xml version="1.0" encoding="utf-8"?>
<formControlPr xmlns="http://schemas.microsoft.com/office/spreadsheetml/2009/9/main" objectType="CheckBox" fmlaLink="$L$56" lockText="1" noThreeD="1"/>
</file>

<file path=xl/ctrlProps/ctrlProp22.xml><?xml version="1.0" encoding="utf-8"?>
<formControlPr xmlns="http://schemas.microsoft.com/office/spreadsheetml/2009/9/main" objectType="CheckBox" fmlaLink="$M$52" lockText="1" noThreeD="1"/>
</file>

<file path=xl/ctrlProps/ctrlProp23.xml><?xml version="1.0" encoding="utf-8"?>
<formControlPr xmlns="http://schemas.microsoft.com/office/spreadsheetml/2009/9/main" objectType="CheckBox" fmlaLink="$M$54" lockText="1" noThreeD="1"/>
</file>

<file path=xl/ctrlProps/ctrlProp24.xml><?xml version="1.0" encoding="utf-8"?>
<formControlPr xmlns="http://schemas.microsoft.com/office/spreadsheetml/2009/9/main" objectType="CheckBox" fmlaLink="$M$56" lockText="1" noThreeD="1"/>
</file>

<file path=xl/ctrlProps/ctrlProp25.xml><?xml version="1.0" encoding="utf-8"?>
<formControlPr xmlns="http://schemas.microsoft.com/office/spreadsheetml/2009/9/main" objectType="CheckBox" fmlaLink="$L$61" lockText="1" noThreeD="1"/>
</file>

<file path=xl/ctrlProps/ctrlProp26.xml><?xml version="1.0" encoding="utf-8"?>
<formControlPr xmlns="http://schemas.microsoft.com/office/spreadsheetml/2009/9/main" objectType="CheckBox" fmlaLink="$L$63" lockText="1" noThreeD="1"/>
</file>

<file path=xl/ctrlProps/ctrlProp27.xml><?xml version="1.0" encoding="utf-8"?>
<formControlPr xmlns="http://schemas.microsoft.com/office/spreadsheetml/2009/9/main" objectType="CheckBox" fmlaLink="$L$65" lockText="1" noThreeD="1"/>
</file>

<file path=xl/ctrlProps/ctrlProp28.xml><?xml version="1.0" encoding="utf-8"?>
<formControlPr xmlns="http://schemas.microsoft.com/office/spreadsheetml/2009/9/main" objectType="CheckBox" fmlaLink="$L$67" lockText="1" noThreeD="1"/>
</file>

<file path=xl/ctrlProps/ctrlProp29.xml><?xml version="1.0" encoding="utf-8"?>
<formControlPr xmlns="http://schemas.microsoft.com/office/spreadsheetml/2009/9/main" objectType="CheckBox" fmlaLink="$M$61" lockText="1" noThreeD="1"/>
</file>

<file path=xl/ctrlProps/ctrlProp3.xml><?xml version="1.0" encoding="utf-8"?>
<formControlPr xmlns="http://schemas.microsoft.com/office/spreadsheetml/2009/9/main" objectType="CheckBox" fmlaLink="$L$31" lockText="1" noThreeD="1"/>
</file>

<file path=xl/ctrlProps/ctrlProp30.xml><?xml version="1.0" encoding="utf-8"?>
<formControlPr xmlns="http://schemas.microsoft.com/office/spreadsheetml/2009/9/main" objectType="CheckBox" fmlaLink="$M$63" lockText="1" noThreeD="1"/>
</file>

<file path=xl/ctrlProps/ctrlProp31.xml><?xml version="1.0" encoding="utf-8"?>
<formControlPr xmlns="http://schemas.microsoft.com/office/spreadsheetml/2009/9/main" objectType="CheckBox" fmlaLink="$M$65" lockText="1" noThreeD="1"/>
</file>

<file path=xl/ctrlProps/ctrlProp32.xml><?xml version="1.0" encoding="utf-8"?>
<formControlPr xmlns="http://schemas.microsoft.com/office/spreadsheetml/2009/9/main" objectType="CheckBox" fmlaLink="$M$67" lockText="1" noThreeD="1"/>
</file>

<file path=xl/ctrlProps/ctrlProp33.xml><?xml version="1.0" encoding="utf-8"?>
<formControlPr xmlns="http://schemas.microsoft.com/office/spreadsheetml/2009/9/main" objectType="CheckBox" fmlaLink="$L$69" lockText="1" noThreeD="1"/>
</file>

<file path=xl/ctrlProps/ctrlProp34.xml><?xml version="1.0" encoding="utf-8"?>
<formControlPr xmlns="http://schemas.microsoft.com/office/spreadsheetml/2009/9/main" objectType="CheckBox" fmlaLink="$M$69" lockText="1" noThreeD="1"/>
</file>

<file path=xl/ctrlProps/ctrlProp35.xml><?xml version="1.0" encoding="utf-8"?>
<formControlPr xmlns="http://schemas.microsoft.com/office/spreadsheetml/2009/9/main" objectType="CheckBox" fmlaLink="$L$72" lockText="1" noThreeD="1"/>
</file>

<file path=xl/ctrlProps/ctrlProp36.xml><?xml version="1.0" encoding="utf-8"?>
<formControlPr xmlns="http://schemas.microsoft.com/office/spreadsheetml/2009/9/main" objectType="CheckBox" fmlaLink="$L$75" lockText="1" noThreeD="1"/>
</file>

<file path=xl/ctrlProps/ctrlProp37.xml><?xml version="1.0" encoding="utf-8"?>
<formControlPr xmlns="http://schemas.microsoft.com/office/spreadsheetml/2009/9/main" objectType="CheckBox" fmlaLink="$L$76" lockText="1" noThreeD="1"/>
</file>

<file path=xl/ctrlProps/ctrlProp38.xml><?xml version="1.0" encoding="utf-8"?>
<formControlPr xmlns="http://schemas.microsoft.com/office/spreadsheetml/2009/9/main" objectType="CheckBox" fmlaLink="$L$82" lockText="1" noThreeD="1"/>
</file>

<file path=xl/ctrlProps/ctrlProp39.xml><?xml version="1.0" encoding="utf-8"?>
<formControlPr xmlns="http://schemas.microsoft.com/office/spreadsheetml/2009/9/main" objectType="CheckBox" fmlaLink="$L$84" lockText="1" noThreeD="1"/>
</file>

<file path=xl/ctrlProps/ctrlProp4.xml><?xml version="1.0" encoding="utf-8"?>
<formControlPr xmlns="http://schemas.microsoft.com/office/spreadsheetml/2009/9/main" objectType="CheckBox" fmlaLink="$M$31" lockText="1" noThreeD="1"/>
</file>

<file path=xl/ctrlProps/ctrlProp40.xml><?xml version="1.0" encoding="utf-8"?>
<formControlPr xmlns="http://schemas.microsoft.com/office/spreadsheetml/2009/9/main" objectType="CheckBox" fmlaLink="$L$86" lockText="1" noThreeD="1"/>
</file>

<file path=xl/ctrlProps/ctrlProp41.xml><?xml version="1.0" encoding="utf-8"?>
<formControlPr xmlns="http://schemas.microsoft.com/office/spreadsheetml/2009/9/main" objectType="CheckBox" fmlaLink="$L$88" lockText="1" noThreeD="1"/>
</file>

<file path=xl/ctrlProps/ctrlProp42.xml><?xml version="1.0" encoding="utf-8"?>
<formControlPr xmlns="http://schemas.microsoft.com/office/spreadsheetml/2009/9/main" objectType="CheckBox" fmlaLink="$L$90" lockText="1" noThreeD="1"/>
</file>

<file path=xl/ctrlProps/ctrlProp43.xml><?xml version="1.0" encoding="utf-8"?>
<formControlPr xmlns="http://schemas.microsoft.com/office/spreadsheetml/2009/9/main" objectType="CheckBox" fmlaLink="$L$93" lockText="1" noThreeD="1"/>
</file>

<file path=xl/ctrlProps/ctrlProp44.xml><?xml version="1.0" encoding="utf-8"?>
<formControlPr xmlns="http://schemas.microsoft.com/office/spreadsheetml/2009/9/main" objectType="CheckBox" fmlaLink="$L$95" lockText="1" noThreeD="1"/>
</file>

<file path=xl/ctrlProps/ctrlProp45.xml><?xml version="1.0" encoding="utf-8"?>
<formControlPr xmlns="http://schemas.microsoft.com/office/spreadsheetml/2009/9/main" objectType="CheckBox" fmlaLink="$L$97" lockText="1" noThreeD="1"/>
</file>

<file path=xl/ctrlProps/ctrlProp46.xml><?xml version="1.0" encoding="utf-8"?>
<formControlPr xmlns="http://schemas.microsoft.com/office/spreadsheetml/2009/9/main" objectType="CheckBox" fmlaLink="$L$99" lockText="1" noThreeD="1"/>
</file>

<file path=xl/ctrlProps/ctrlProp47.xml><?xml version="1.0" encoding="utf-8"?>
<formControlPr xmlns="http://schemas.microsoft.com/office/spreadsheetml/2009/9/main" objectType="CheckBox" fmlaLink="$L$102" lockText="1" noThreeD="1"/>
</file>

<file path=xl/ctrlProps/ctrlProp48.xml><?xml version="1.0" encoding="utf-8"?>
<formControlPr xmlns="http://schemas.microsoft.com/office/spreadsheetml/2009/9/main" objectType="CheckBox" fmlaLink="$L$104" lockText="1" noThreeD="1"/>
</file>

<file path=xl/ctrlProps/ctrlProp49.xml><?xml version="1.0" encoding="utf-8"?>
<formControlPr xmlns="http://schemas.microsoft.com/office/spreadsheetml/2009/9/main" objectType="CheckBox" fmlaLink="$L$106" lockText="1" noThreeD="1"/>
</file>

<file path=xl/ctrlProps/ctrlProp5.xml><?xml version="1.0" encoding="utf-8"?>
<formControlPr xmlns="http://schemas.microsoft.com/office/spreadsheetml/2009/9/main" objectType="CheckBox" fmlaLink="$M$38" lockText="1" noThreeD="1"/>
</file>

<file path=xl/ctrlProps/ctrlProp50.xml><?xml version="1.0" encoding="utf-8"?>
<formControlPr xmlns="http://schemas.microsoft.com/office/spreadsheetml/2009/9/main" objectType="CheckBox" fmlaLink="$L$108" lockText="1" noThreeD="1"/>
</file>

<file path=xl/ctrlProps/ctrlProp51.xml><?xml version="1.0" encoding="utf-8"?>
<formControlPr xmlns="http://schemas.microsoft.com/office/spreadsheetml/2009/9/main" objectType="CheckBox" fmlaLink="$L$113" lockText="1" noThreeD="1"/>
</file>

<file path=xl/ctrlProps/ctrlProp52.xml><?xml version="1.0" encoding="utf-8"?>
<formControlPr xmlns="http://schemas.microsoft.com/office/spreadsheetml/2009/9/main" objectType="CheckBox" fmlaLink="$L$115" lockText="1" noThreeD="1"/>
</file>

<file path=xl/ctrlProps/ctrlProp53.xml><?xml version="1.0" encoding="utf-8"?>
<formControlPr xmlns="http://schemas.microsoft.com/office/spreadsheetml/2009/9/main" objectType="CheckBox" fmlaLink="$L$117" lockText="1" noThreeD="1"/>
</file>

<file path=xl/ctrlProps/ctrlProp54.xml><?xml version="1.0" encoding="utf-8"?>
<formControlPr xmlns="http://schemas.microsoft.com/office/spreadsheetml/2009/9/main" objectType="CheckBox" fmlaLink="$L$119" lockText="1" noThreeD="1"/>
</file>

<file path=xl/ctrlProps/ctrlProp55.xml><?xml version="1.0" encoding="utf-8"?>
<formControlPr xmlns="http://schemas.microsoft.com/office/spreadsheetml/2009/9/main" objectType="CheckBox" fmlaLink="$L$121" lockText="1" noThreeD="1"/>
</file>

<file path=xl/ctrlProps/ctrlProp56.xml><?xml version="1.0" encoding="utf-8"?>
<formControlPr xmlns="http://schemas.microsoft.com/office/spreadsheetml/2009/9/main" objectType="CheckBox" fmlaLink="$L$123" lockText="1" noThreeD="1"/>
</file>

<file path=xl/ctrlProps/ctrlProp57.xml><?xml version="1.0" encoding="utf-8"?>
<formControlPr xmlns="http://schemas.microsoft.com/office/spreadsheetml/2009/9/main" objectType="CheckBox" fmlaLink="$M$72" lockText="1" noThreeD="1"/>
</file>

<file path=xl/ctrlProps/ctrlProp58.xml><?xml version="1.0" encoding="utf-8"?>
<formControlPr xmlns="http://schemas.microsoft.com/office/spreadsheetml/2009/9/main" objectType="CheckBox" fmlaLink="$M$75" lockText="1" noThreeD="1"/>
</file>

<file path=xl/ctrlProps/ctrlProp59.xml><?xml version="1.0" encoding="utf-8"?>
<formControlPr xmlns="http://schemas.microsoft.com/office/spreadsheetml/2009/9/main" objectType="CheckBox" fmlaLink="$M$76" lockText="1" noThreeD="1"/>
</file>

<file path=xl/ctrlProps/ctrlProp6.xml><?xml version="1.0" encoding="utf-8"?>
<formControlPr xmlns="http://schemas.microsoft.com/office/spreadsheetml/2009/9/main" objectType="CheckBox" fmlaLink="$M$40" lockText="1" noThreeD="1"/>
</file>

<file path=xl/ctrlProps/ctrlProp60.xml><?xml version="1.0" encoding="utf-8"?>
<formControlPr xmlns="http://schemas.microsoft.com/office/spreadsheetml/2009/9/main" objectType="CheckBox" fmlaLink="$M$82" lockText="1" noThreeD="1"/>
</file>

<file path=xl/ctrlProps/ctrlProp61.xml><?xml version="1.0" encoding="utf-8"?>
<formControlPr xmlns="http://schemas.microsoft.com/office/spreadsheetml/2009/9/main" objectType="CheckBox" fmlaLink="$M$84" lockText="1" noThreeD="1"/>
</file>

<file path=xl/ctrlProps/ctrlProp62.xml><?xml version="1.0" encoding="utf-8"?>
<formControlPr xmlns="http://schemas.microsoft.com/office/spreadsheetml/2009/9/main" objectType="CheckBox" fmlaLink="$M$86" lockText="1" noThreeD="1"/>
</file>

<file path=xl/ctrlProps/ctrlProp63.xml><?xml version="1.0" encoding="utf-8"?>
<formControlPr xmlns="http://schemas.microsoft.com/office/spreadsheetml/2009/9/main" objectType="CheckBox" fmlaLink="$M$88" lockText="1" noThreeD="1"/>
</file>

<file path=xl/ctrlProps/ctrlProp64.xml><?xml version="1.0" encoding="utf-8"?>
<formControlPr xmlns="http://schemas.microsoft.com/office/spreadsheetml/2009/9/main" objectType="CheckBox" fmlaLink="$M$90" lockText="1" noThreeD="1"/>
</file>

<file path=xl/ctrlProps/ctrlProp65.xml><?xml version="1.0" encoding="utf-8"?>
<formControlPr xmlns="http://schemas.microsoft.com/office/spreadsheetml/2009/9/main" objectType="CheckBox" fmlaLink="$M$93" lockText="1" noThreeD="1"/>
</file>

<file path=xl/ctrlProps/ctrlProp66.xml><?xml version="1.0" encoding="utf-8"?>
<formControlPr xmlns="http://schemas.microsoft.com/office/spreadsheetml/2009/9/main" objectType="CheckBox" fmlaLink="$M$95" lockText="1" noThreeD="1"/>
</file>

<file path=xl/ctrlProps/ctrlProp67.xml><?xml version="1.0" encoding="utf-8"?>
<formControlPr xmlns="http://schemas.microsoft.com/office/spreadsheetml/2009/9/main" objectType="CheckBox" fmlaLink="$M$97" lockText="1" noThreeD="1"/>
</file>

<file path=xl/ctrlProps/ctrlProp68.xml><?xml version="1.0" encoding="utf-8"?>
<formControlPr xmlns="http://schemas.microsoft.com/office/spreadsheetml/2009/9/main" objectType="CheckBox" fmlaLink="$M$99" lockText="1" noThreeD="1"/>
</file>

<file path=xl/ctrlProps/ctrlProp69.xml><?xml version="1.0" encoding="utf-8"?>
<formControlPr xmlns="http://schemas.microsoft.com/office/spreadsheetml/2009/9/main" objectType="CheckBox" fmlaLink="$M$102" lockText="1" noThreeD="1"/>
</file>

<file path=xl/ctrlProps/ctrlProp7.xml><?xml version="1.0" encoding="utf-8"?>
<formControlPr xmlns="http://schemas.microsoft.com/office/spreadsheetml/2009/9/main" objectType="CheckBox" fmlaLink="$M$42" lockText="1" noThreeD="1"/>
</file>

<file path=xl/ctrlProps/ctrlProp70.xml><?xml version="1.0" encoding="utf-8"?>
<formControlPr xmlns="http://schemas.microsoft.com/office/spreadsheetml/2009/9/main" objectType="CheckBox" fmlaLink="$M$104" lockText="1" noThreeD="1"/>
</file>

<file path=xl/ctrlProps/ctrlProp71.xml><?xml version="1.0" encoding="utf-8"?>
<formControlPr xmlns="http://schemas.microsoft.com/office/spreadsheetml/2009/9/main" objectType="CheckBox" fmlaLink="$M$106" lockText="1" noThreeD="1"/>
</file>

<file path=xl/ctrlProps/ctrlProp72.xml><?xml version="1.0" encoding="utf-8"?>
<formControlPr xmlns="http://schemas.microsoft.com/office/spreadsheetml/2009/9/main" objectType="CheckBox" fmlaLink="$M$108" lockText="1" noThreeD="1"/>
</file>

<file path=xl/ctrlProps/ctrlProp73.xml><?xml version="1.0" encoding="utf-8"?>
<formControlPr xmlns="http://schemas.microsoft.com/office/spreadsheetml/2009/9/main" objectType="CheckBox" fmlaLink="$M$113" lockText="1" noThreeD="1"/>
</file>

<file path=xl/ctrlProps/ctrlProp74.xml><?xml version="1.0" encoding="utf-8"?>
<formControlPr xmlns="http://schemas.microsoft.com/office/spreadsheetml/2009/9/main" objectType="CheckBox" fmlaLink="$M$115" lockText="1" noThreeD="1"/>
</file>

<file path=xl/ctrlProps/ctrlProp75.xml><?xml version="1.0" encoding="utf-8"?>
<formControlPr xmlns="http://schemas.microsoft.com/office/spreadsheetml/2009/9/main" objectType="CheckBox" fmlaLink="$M$117" lockText="1" noThreeD="1"/>
</file>

<file path=xl/ctrlProps/ctrlProp76.xml><?xml version="1.0" encoding="utf-8"?>
<formControlPr xmlns="http://schemas.microsoft.com/office/spreadsheetml/2009/9/main" objectType="CheckBox" fmlaLink="$M$119" lockText="1" noThreeD="1"/>
</file>

<file path=xl/ctrlProps/ctrlProp77.xml><?xml version="1.0" encoding="utf-8"?>
<formControlPr xmlns="http://schemas.microsoft.com/office/spreadsheetml/2009/9/main" objectType="CheckBox" fmlaLink="$M$121" lockText="1" noThreeD="1"/>
</file>

<file path=xl/ctrlProps/ctrlProp78.xml><?xml version="1.0" encoding="utf-8"?>
<formControlPr xmlns="http://schemas.microsoft.com/office/spreadsheetml/2009/9/main" objectType="CheckBox" fmlaLink="$M$123" lockText="1" noThreeD="1"/>
</file>

<file path=xl/ctrlProps/ctrlProp79.xml><?xml version="1.0" encoding="utf-8"?>
<formControlPr xmlns="http://schemas.microsoft.com/office/spreadsheetml/2009/9/main" objectType="CheckBox" fmlaLink="$L$21" lockText="1" noThreeD="1"/>
</file>

<file path=xl/ctrlProps/ctrlProp8.xml><?xml version="1.0" encoding="utf-8"?>
<formControlPr xmlns="http://schemas.microsoft.com/office/spreadsheetml/2009/9/main" objectType="CheckBox" fmlaLink="$M$44" lockText="1" noThreeD="1"/>
</file>

<file path=xl/ctrlProps/ctrlProp80.xml><?xml version="1.0" encoding="utf-8"?>
<formControlPr xmlns="http://schemas.microsoft.com/office/spreadsheetml/2009/9/main" objectType="CheckBox" fmlaLink="$L$23" lockText="1" noThreeD="1"/>
</file>

<file path=xl/ctrlProps/ctrlProp81.xml><?xml version="1.0" encoding="utf-8"?>
<formControlPr xmlns="http://schemas.microsoft.com/office/spreadsheetml/2009/9/main" objectType="CheckBox" fmlaLink="$L$26" lockText="1" noThreeD="1"/>
</file>

<file path=xl/ctrlProps/ctrlProp82.xml><?xml version="1.0" encoding="utf-8"?>
<formControlPr xmlns="http://schemas.microsoft.com/office/spreadsheetml/2009/9/main" objectType="CheckBox" fmlaLink="$M$21" lockText="1" noThreeD="1"/>
</file>

<file path=xl/ctrlProps/ctrlProp83.xml><?xml version="1.0" encoding="utf-8"?>
<formControlPr xmlns="http://schemas.microsoft.com/office/spreadsheetml/2009/9/main" objectType="CheckBox" fmlaLink="$L$131" noThreeD="1"/>
</file>

<file path=xl/ctrlProps/ctrlProp84.xml><?xml version="1.0" encoding="utf-8"?>
<formControlPr xmlns="http://schemas.microsoft.com/office/spreadsheetml/2009/9/main" objectType="CheckBox" fmlaLink="$M$131" noThreeD="1"/>
</file>

<file path=xl/ctrlProps/ctrlProp85.xml><?xml version="1.0" encoding="utf-8"?>
<formControlPr xmlns="http://schemas.microsoft.com/office/spreadsheetml/2009/9/main" objectType="CheckBox" fmlaLink="$L$138" noThreeD="1"/>
</file>

<file path=xl/ctrlProps/ctrlProp86.xml><?xml version="1.0" encoding="utf-8"?>
<formControlPr xmlns="http://schemas.microsoft.com/office/spreadsheetml/2009/9/main" objectType="CheckBox" fmlaLink="$L$140" noThreeD="1"/>
</file>

<file path=xl/ctrlProps/ctrlProp87.xml><?xml version="1.0" encoding="utf-8"?>
<formControlPr xmlns="http://schemas.microsoft.com/office/spreadsheetml/2009/9/main" objectType="CheckBox" fmlaLink="$L$142" noThreeD="1"/>
</file>

<file path=xl/ctrlProps/ctrlProp88.xml><?xml version="1.0" encoding="utf-8"?>
<formControlPr xmlns="http://schemas.microsoft.com/office/spreadsheetml/2009/9/main" objectType="CheckBox" fmlaLink="$L$144" noThreeD="1"/>
</file>

<file path=xl/ctrlProps/ctrlProp89.xml><?xml version="1.0" encoding="utf-8"?>
<formControlPr xmlns="http://schemas.microsoft.com/office/spreadsheetml/2009/9/main" objectType="CheckBox" fmlaLink="$M$138" noThreeD="1"/>
</file>

<file path=xl/ctrlProps/ctrlProp9.xml><?xml version="1.0" encoding="utf-8"?>
<formControlPr xmlns="http://schemas.microsoft.com/office/spreadsheetml/2009/9/main" objectType="CheckBox" fmlaLink="$M$46" lockText="1" noThreeD="1"/>
</file>

<file path=xl/ctrlProps/ctrlProp90.xml><?xml version="1.0" encoding="utf-8"?>
<formControlPr xmlns="http://schemas.microsoft.com/office/spreadsheetml/2009/9/main" objectType="CheckBox" fmlaLink="$M$140" noThreeD="1"/>
</file>

<file path=xl/ctrlProps/ctrlProp91.xml><?xml version="1.0" encoding="utf-8"?>
<formControlPr xmlns="http://schemas.microsoft.com/office/spreadsheetml/2009/9/main" objectType="CheckBox" fmlaLink="$M$142" noThreeD="1"/>
</file>

<file path=xl/ctrlProps/ctrlProp92.xml><?xml version="1.0" encoding="utf-8"?>
<formControlPr xmlns="http://schemas.microsoft.com/office/spreadsheetml/2009/9/main" objectType="CheckBox" fmlaLink="$M$144" noThreeD="1"/>
</file>

<file path=xl/ctrlProps/ctrlProp93.xml><?xml version="1.0" encoding="utf-8"?>
<formControlPr xmlns="http://schemas.microsoft.com/office/spreadsheetml/2009/9/main" objectType="CheckBox" fmlaLink="$L$133" noThreeD="1"/>
</file>

<file path=xl/ctrlProps/ctrlProp94.xml><?xml version="1.0" encoding="utf-8"?>
<formControlPr xmlns="http://schemas.microsoft.com/office/spreadsheetml/2009/9/main" objectType="CheckBox" fmlaLink="$M$133" noThreeD="1"/>
</file>

<file path=xl/ctrlProps/ctrlProp95.xml><?xml version="1.0" encoding="utf-8"?>
<formControlPr xmlns="http://schemas.microsoft.com/office/spreadsheetml/2009/9/main" objectType="CheckBox" fmlaLink="$L$135" noThreeD="1"/>
</file>

<file path=xl/ctrlProps/ctrlProp96.xml><?xml version="1.0" encoding="utf-8"?>
<formControlPr xmlns="http://schemas.microsoft.com/office/spreadsheetml/2009/9/main" objectType="CheckBox" fmlaLink="$M$135"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L$146"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276225</xdr:colOff>
          <xdr:row>21</xdr:row>
          <xdr:rowOff>180975</xdr:rowOff>
        </xdr:from>
        <xdr:to>
          <xdr:col>19</xdr:col>
          <xdr:colOff>28575</xdr:colOff>
          <xdr:row>22</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25</xdr:row>
          <xdr:rowOff>9525</xdr:rowOff>
        </xdr:from>
        <xdr:to>
          <xdr:col>9</xdr:col>
          <xdr:colOff>466725</xdr:colOff>
          <xdr:row>25</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29</xdr:row>
          <xdr:rowOff>400050</xdr:rowOff>
        </xdr:from>
        <xdr:to>
          <xdr:col>8</xdr:col>
          <xdr:colOff>28575</xdr:colOff>
          <xdr:row>30</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381000</xdr:rowOff>
        </xdr:from>
        <xdr:to>
          <xdr:col>9</xdr:col>
          <xdr:colOff>466725</xdr:colOff>
          <xdr:row>30</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36</xdr:row>
          <xdr:rowOff>180975</xdr:rowOff>
        </xdr:from>
        <xdr:to>
          <xdr:col>10</xdr:col>
          <xdr:colOff>0</xdr:colOff>
          <xdr:row>37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180975</xdr:rowOff>
        </xdr:from>
        <xdr:to>
          <xdr:col>9</xdr:col>
          <xdr:colOff>466725</xdr:colOff>
          <xdr:row>39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171450</xdr:rowOff>
        </xdr:from>
        <xdr:to>
          <xdr:col>9</xdr:col>
          <xdr:colOff>466725</xdr:colOff>
          <xdr:row>41</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42</xdr:row>
          <xdr:rowOff>180975</xdr:rowOff>
        </xdr:from>
        <xdr:to>
          <xdr:col>19</xdr:col>
          <xdr:colOff>9525</xdr:colOff>
          <xdr:row>43</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44</xdr:row>
          <xdr:rowOff>180975</xdr:rowOff>
        </xdr:from>
        <xdr:to>
          <xdr:col>10</xdr:col>
          <xdr:colOff>0</xdr:colOff>
          <xdr:row>45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46</xdr:row>
          <xdr:rowOff>180975</xdr:rowOff>
        </xdr:from>
        <xdr:to>
          <xdr:col>9</xdr:col>
          <xdr:colOff>466725</xdr:colOff>
          <xdr:row>47</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48</xdr:row>
          <xdr:rowOff>190500</xdr:rowOff>
        </xdr:from>
        <xdr:to>
          <xdr:col>10</xdr:col>
          <xdr:colOff>0</xdr:colOff>
          <xdr:row>50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37</xdr:row>
          <xdr:rowOff>0</xdr:rowOff>
        </xdr:from>
        <xdr:to>
          <xdr:col>7</xdr:col>
          <xdr:colOff>466725</xdr:colOff>
          <xdr:row>37</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xdr:row>
          <xdr:rowOff>0</xdr:rowOff>
        </xdr:from>
        <xdr:to>
          <xdr:col>7</xdr:col>
          <xdr:colOff>457200</xdr:colOff>
          <xdr:row>39</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43</xdr:row>
          <xdr:rowOff>0</xdr:rowOff>
        </xdr:from>
        <xdr:to>
          <xdr:col>7</xdr:col>
          <xdr:colOff>457200</xdr:colOff>
          <xdr:row>43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47</xdr:row>
          <xdr:rowOff>0</xdr:rowOff>
        </xdr:from>
        <xdr:to>
          <xdr:col>7</xdr:col>
          <xdr:colOff>457200</xdr:colOff>
          <xdr:row>47</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40</xdr:row>
          <xdr:rowOff>190500</xdr:rowOff>
        </xdr:from>
        <xdr:to>
          <xdr:col>7</xdr:col>
          <xdr:colOff>457200</xdr:colOff>
          <xdr:row>41</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45</xdr:row>
          <xdr:rowOff>9525</xdr:rowOff>
        </xdr:from>
        <xdr:to>
          <xdr:col>7</xdr:col>
          <xdr:colOff>466725</xdr:colOff>
          <xdr:row>46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49</xdr:row>
          <xdr:rowOff>9525</xdr:rowOff>
        </xdr:from>
        <xdr:to>
          <xdr:col>7</xdr:col>
          <xdr:colOff>466725</xdr:colOff>
          <xdr:row>50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51</xdr:row>
          <xdr:rowOff>0</xdr:rowOff>
        </xdr:from>
        <xdr:to>
          <xdr:col>7</xdr:col>
          <xdr:colOff>466725</xdr:colOff>
          <xdr:row>51</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53</xdr:row>
          <xdr:rowOff>9525</xdr:rowOff>
        </xdr:from>
        <xdr:to>
          <xdr:col>7</xdr:col>
          <xdr:colOff>466725</xdr:colOff>
          <xdr:row>54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55</xdr:row>
          <xdr:rowOff>19050</xdr:rowOff>
        </xdr:from>
        <xdr:to>
          <xdr:col>7</xdr:col>
          <xdr:colOff>466725</xdr:colOff>
          <xdr:row>56</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51</xdr:row>
          <xdr:rowOff>0</xdr:rowOff>
        </xdr:from>
        <xdr:to>
          <xdr:col>10</xdr:col>
          <xdr:colOff>0</xdr:colOff>
          <xdr:row>52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53</xdr:row>
          <xdr:rowOff>0</xdr:rowOff>
        </xdr:from>
        <xdr:to>
          <xdr:col>9</xdr:col>
          <xdr:colOff>466725</xdr:colOff>
          <xdr:row>54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55</xdr:row>
          <xdr:rowOff>19050</xdr:rowOff>
        </xdr:from>
        <xdr:to>
          <xdr:col>9</xdr:col>
          <xdr:colOff>466725</xdr:colOff>
          <xdr:row>56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60</xdr:row>
          <xdr:rowOff>9525</xdr:rowOff>
        </xdr:from>
        <xdr:to>
          <xdr:col>7</xdr:col>
          <xdr:colOff>457200</xdr:colOff>
          <xdr:row>61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62</xdr:row>
          <xdr:rowOff>9525</xdr:rowOff>
        </xdr:from>
        <xdr:to>
          <xdr:col>7</xdr:col>
          <xdr:colOff>457200</xdr:colOff>
          <xdr:row>62</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64</xdr:row>
          <xdr:rowOff>9525</xdr:rowOff>
        </xdr:from>
        <xdr:to>
          <xdr:col>7</xdr:col>
          <xdr:colOff>457200</xdr:colOff>
          <xdr:row>64</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9525</xdr:rowOff>
        </xdr:from>
        <xdr:to>
          <xdr:col>7</xdr:col>
          <xdr:colOff>466725</xdr:colOff>
          <xdr:row>66</xdr:row>
          <xdr:rowOff>409575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60</xdr:row>
          <xdr:rowOff>0</xdr:rowOff>
        </xdr:from>
        <xdr:to>
          <xdr:col>9</xdr:col>
          <xdr:colOff>466725</xdr:colOff>
          <xdr:row>61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0</xdr:rowOff>
        </xdr:from>
        <xdr:to>
          <xdr:col>10</xdr:col>
          <xdr:colOff>0</xdr:colOff>
          <xdr:row>62</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64</xdr:row>
          <xdr:rowOff>0</xdr:rowOff>
        </xdr:from>
        <xdr:to>
          <xdr:col>10</xdr:col>
          <xdr:colOff>0</xdr:colOff>
          <xdr:row>64</xdr:row>
          <xdr:rowOff>190500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190500</xdr:rowOff>
        </xdr:from>
        <xdr:to>
          <xdr:col>9</xdr:col>
          <xdr:colOff>466725</xdr:colOff>
          <xdr:row>67</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68</xdr:row>
          <xdr:rowOff>9525</xdr:rowOff>
        </xdr:from>
        <xdr:to>
          <xdr:col>7</xdr:col>
          <xdr:colOff>457200</xdr:colOff>
          <xdr:row>69</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67</xdr:row>
          <xdr:rowOff>190500</xdr:rowOff>
        </xdr:from>
        <xdr:to>
          <xdr:col>9</xdr:col>
          <xdr:colOff>466725</xdr:colOff>
          <xdr:row>69</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9525</xdr:rowOff>
        </xdr:from>
        <xdr:to>
          <xdr:col>7</xdr:col>
          <xdr:colOff>466725</xdr:colOff>
          <xdr:row>71</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74</xdr:row>
          <xdr:rowOff>9525</xdr:rowOff>
        </xdr:from>
        <xdr:to>
          <xdr:col>7</xdr:col>
          <xdr:colOff>466725</xdr:colOff>
          <xdr:row>75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75</xdr:row>
          <xdr:rowOff>9525</xdr:rowOff>
        </xdr:from>
        <xdr:to>
          <xdr:col>7</xdr:col>
          <xdr:colOff>457200</xdr:colOff>
          <xdr:row>76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81</xdr:row>
          <xdr:rowOff>19050</xdr:rowOff>
        </xdr:from>
        <xdr:to>
          <xdr:col>7</xdr:col>
          <xdr:colOff>466725</xdr:colOff>
          <xdr:row>82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9525</xdr:rowOff>
        </xdr:from>
        <xdr:to>
          <xdr:col>7</xdr:col>
          <xdr:colOff>466725</xdr:colOff>
          <xdr:row>83</xdr:row>
          <xdr:rowOff>390525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85</xdr:row>
          <xdr:rowOff>9525</xdr:rowOff>
        </xdr:from>
        <xdr:to>
          <xdr:col>7</xdr:col>
          <xdr:colOff>457200</xdr:colOff>
          <xdr:row>85</xdr:row>
          <xdr:rowOff>190500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9525</xdr:rowOff>
        </xdr:from>
        <xdr:to>
          <xdr:col>7</xdr:col>
          <xdr:colOff>457200</xdr:colOff>
          <xdr:row>88</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89</xdr:row>
          <xdr:rowOff>9525</xdr:rowOff>
        </xdr:from>
        <xdr:to>
          <xdr:col>7</xdr:col>
          <xdr:colOff>457200</xdr:colOff>
          <xdr:row>90</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92</xdr:row>
          <xdr:rowOff>9525</xdr:rowOff>
        </xdr:from>
        <xdr:to>
          <xdr:col>7</xdr:col>
          <xdr:colOff>466725</xdr:colOff>
          <xdr:row>93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94</xdr:row>
          <xdr:rowOff>9525</xdr:rowOff>
        </xdr:from>
        <xdr:to>
          <xdr:col>7</xdr:col>
          <xdr:colOff>457200</xdr:colOff>
          <xdr:row>95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9525</xdr:rowOff>
        </xdr:from>
        <xdr:to>
          <xdr:col>7</xdr:col>
          <xdr:colOff>466725</xdr:colOff>
          <xdr:row>97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98</xdr:row>
          <xdr:rowOff>9525</xdr:rowOff>
        </xdr:from>
        <xdr:to>
          <xdr:col>7</xdr:col>
          <xdr:colOff>466725</xdr:colOff>
          <xdr:row>99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101</xdr:row>
          <xdr:rowOff>19050</xdr:rowOff>
        </xdr:from>
        <xdr:to>
          <xdr:col>7</xdr:col>
          <xdr:colOff>466725</xdr:colOff>
          <xdr:row>102</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103</xdr:row>
          <xdr:rowOff>9525</xdr:rowOff>
        </xdr:from>
        <xdr:to>
          <xdr:col>7</xdr:col>
          <xdr:colOff>466725</xdr:colOff>
          <xdr:row>104</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9525</xdr:rowOff>
        </xdr:from>
        <xdr:to>
          <xdr:col>7</xdr:col>
          <xdr:colOff>466725</xdr:colOff>
          <xdr:row>106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107</xdr:row>
          <xdr:rowOff>9525</xdr:rowOff>
        </xdr:from>
        <xdr:to>
          <xdr:col>7</xdr:col>
          <xdr:colOff>466725</xdr:colOff>
          <xdr:row>108</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112</xdr:row>
          <xdr:rowOff>9525</xdr:rowOff>
        </xdr:from>
        <xdr:to>
          <xdr:col>7</xdr:col>
          <xdr:colOff>457200</xdr:colOff>
          <xdr:row>113</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114</xdr:row>
          <xdr:rowOff>9525</xdr:rowOff>
        </xdr:from>
        <xdr:to>
          <xdr:col>7</xdr:col>
          <xdr:colOff>466725</xdr:colOff>
          <xdr:row>115</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116</xdr:row>
          <xdr:rowOff>9525</xdr:rowOff>
        </xdr:from>
        <xdr:to>
          <xdr:col>7</xdr:col>
          <xdr:colOff>466725</xdr:colOff>
          <xdr:row>117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118</xdr:row>
          <xdr:rowOff>9525</xdr:rowOff>
        </xdr:from>
        <xdr:to>
          <xdr:col>7</xdr:col>
          <xdr:colOff>466725</xdr:colOff>
          <xdr:row>119</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120</xdr:row>
          <xdr:rowOff>9525</xdr:rowOff>
        </xdr:from>
        <xdr:to>
          <xdr:col>7</xdr:col>
          <xdr:colOff>466725</xdr:colOff>
          <xdr:row>121</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122</xdr:row>
          <xdr:rowOff>9525</xdr:rowOff>
        </xdr:from>
        <xdr:to>
          <xdr:col>7</xdr:col>
          <xdr:colOff>466725</xdr:colOff>
          <xdr:row>123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xdr:row>
          <xdr:rowOff>0</xdr:rowOff>
        </xdr:from>
        <xdr:to>
          <xdr:col>9</xdr:col>
          <xdr:colOff>466725</xdr:colOff>
          <xdr:row>72</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73</xdr:row>
          <xdr:rowOff>180975</xdr:rowOff>
        </xdr:from>
        <xdr:to>
          <xdr:col>9</xdr:col>
          <xdr:colOff>466725</xdr:colOff>
          <xdr:row>74</xdr:row>
          <xdr:rowOff>190500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75</xdr:row>
          <xdr:rowOff>0</xdr:rowOff>
        </xdr:from>
        <xdr:to>
          <xdr:col>10</xdr:col>
          <xdr:colOff>0</xdr:colOff>
          <xdr:row>76</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81</xdr:row>
          <xdr:rowOff>0</xdr:rowOff>
        </xdr:from>
        <xdr:to>
          <xdr:col>9</xdr:col>
          <xdr:colOff>466725</xdr:colOff>
          <xdr:row>82</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200025</xdr:rowOff>
        </xdr:from>
        <xdr:to>
          <xdr:col>10</xdr:col>
          <xdr:colOff>0</xdr:colOff>
          <xdr:row>83</xdr:row>
          <xdr:rowOff>390525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84</xdr:row>
          <xdr:rowOff>190500</xdr:rowOff>
        </xdr:from>
        <xdr:to>
          <xdr:col>10</xdr:col>
          <xdr:colOff>0</xdr:colOff>
          <xdr:row>85</xdr:row>
          <xdr:rowOff>180975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86</xdr:row>
          <xdr:rowOff>200025</xdr:rowOff>
        </xdr:from>
        <xdr:to>
          <xdr:col>9</xdr:col>
          <xdr:colOff>466725</xdr:colOff>
          <xdr:row>87</xdr:row>
          <xdr:rowOff>390525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89</xdr:row>
          <xdr:rowOff>0</xdr:rowOff>
        </xdr:from>
        <xdr:to>
          <xdr:col>9</xdr:col>
          <xdr:colOff>466725</xdr:colOff>
          <xdr:row>90</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91</xdr:row>
          <xdr:rowOff>190500</xdr:rowOff>
        </xdr:from>
        <xdr:to>
          <xdr:col>9</xdr:col>
          <xdr:colOff>466725</xdr:colOff>
          <xdr:row>93</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94</xdr:row>
          <xdr:rowOff>0</xdr:rowOff>
        </xdr:from>
        <xdr:to>
          <xdr:col>9</xdr:col>
          <xdr:colOff>466725</xdr:colOff>
          <xdr:row>95</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96</xdr:row>
          <xdr:rowOff>0</xdr:rowOff>
        </xdr:from>
        <xdr:to>
          <xdr:col>9</xdr:col>
          <xdr:colOff>466725</xdr:colOff>
          <xdr:row>97</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98</xdr:row>
          <xdr:rowOff>0</xdr:rowOff>
        </xdr:from>
        <xdr:to>
          <xdr:col>9</xdr:col>
          <xdr:colOff>466725</xdr:colOff>
          <xdr:row>99</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190500</xdr:rowOff>
        </xdr:from>
        <xdr:to>
          <xdr:col>9</xdr:col>
          <xdr:colOff>466725</xdr:colOff>
          <xdr:row>102</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103</xdr:row>
          <xdr:rowOff>0</xdr:rowOff>
        </xdr:from>
        <xdr:to>
          <xdr:col>9</xdr:col>
          <xdr:colOff>466725</xdr:colOff>
          <xdr:row>104</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104</xdr:row>
          <xdr:rowOff>190500</xdr:rowOff>
        </xdr:from>
        <xdr:to>
          <xdr:col>10</xdr:col>
          <xdr:colOff>0</xdr:colOff>
          <xdr:row>105</xdr:row>
          <xdr:rowOff>390525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106</xdr:row>
          <xdr:rowOff>190500</xdr:rowOff>
        </xdr:from>
        <xdr:to>
          <xdr:col>9</xdr:col>
          <xdr:colOff>466725</xdr:colOff>
          <xdr:row>108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112</xdr:row>
          <xdr:rowOff>0</xdr:rowOff>
        </xdr:from>
        <xdr:to>
          <xdr:col>9</xdr:col>
          <xdr:colOff>466725</xdr:colOff>
          <xdr:row>113</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114</xdr:row>
          <xdr:rowOff>0</xdr:rowOff>
        </xdr:from>
        <xdr:to>
          <xdr:col>9</xdr:col>
          <xdr:colOff>466725</xdr:colOff>
          <xdr:row>115</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115</xdr:row>
          <xdr:rowOff>200025</xdr:rowOff>
        </xdr:from>
        <xdr:to>
          <xdr:col>9</xdr:col>
          <xdr:colOff>466725</xdr:colOff>
          <xdr:row>117</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118</xdr:row>
          <xdr:rowOff>9525</xdr:rowOff>
        </xdr:from>
        <xdr:to>
          <xdr:col>9</xdr:col>
          <xdr:colOff>466725</xdr:colOff>
          <xdr:row>119</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120</xdr:row>
          <xdr:rowOff>0</xdr:rowOff>
        </xdr:from>
        <xdr:to>
          <xdr:col>10</xdr:col>
          <xdr:colOff>0</xdr:colOff>
          <xdr:row>121</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121</xdr:row>
          <xdr:rowOff>200025</xdr:rowOff>
        </xdr:from>
        <xdr:to>
          <xdr:col>9</xdr:col>
          <xdr:colOff>466725</xdr:colOff>
          <xdr:row>123</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228600</xdr:rowOff>
        </xdr:from>
        <xdr:to>
          <xdr:col>8</xdr:col>
          <xdr:colOff>28575</xdr:colOff>
          <xdr:row>20</xdr:row>
          <xdr:rowOff>190500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21</xdr:row>
          <xdr:rowOff>180975</xdr:rowOff>
        </xdr:from>
        <xdr:to>
          <xdr:col>8</xdr:col>
          <xdr:colOff>28575</xdr:colOff>
          <xdr:row>22</xdr:row>
          <xdr:rowOff>180975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25</xdr:row>
          <xdr:rowOff>19050</xdr:rowOff>
        </xdr:from>
        <xdr:to>
          <xdr:col>8</xdr:col>
          <xdr:colOff>28575</xdr:colOff>
          <xdr:row>25</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228600</xdr:rowOff>
        </xdr:from>
        <xdr:to>
          <xdr:col>19</xdr:col>
          <xdr:colOff>104775</xdr:colOff>
          <xdr:row>21</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130</xdr:row>
          <xdr:rowOff>9525</xdr:rowOff>
        </xdr:from>
        <xdr:to>
          <xdr:col>7</xdr:col>
          <xdr:colOff>466725</xdr:colOff>
          <xdr:row>131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130</xdr:row>
          <xdr:rowOff>0</xdr:rowOff>
        </xdr:from>
        <xdr:to>
          <xdr:col>9</xdr:col>
          <xdr:colOff>466725</xdr:colOff>
          <xdr:row>131</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137</xdr:row>
          <xdr:rowOff>9525</xdr:rowOff>
        </xdr:from>
        <xdr:to>
          <xdr:col>7</xdr:col>
          <xdr:colOff>466725</xdr:colOff>
          <xdr:row>138</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139</xdr:row>
          <xdr:rowOff>9525</xdr:rowOff>
        </xdr:from>
        <xdr:to>
          <xdr:col>7</xdr:col>
          <xdr:colOff>466725</xdr:colOff>
          <xdr:row>140</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141</xdr:row>
          <xdr:rowOff>9525</xdr:rowOff>
        </xdr:from>
        <xdr:to>
          <xdr:col>7</xdr:col>
          <xdr:colOff>466725</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143</xdr:row>
          <xdr:rowOff>19050</xdr:rowOff>
        </xdr:from>
        <xdr:to>
          <xdr:col>7</xdr:col>
          <xdr:colOff>466725</xdr:colOff>
          <xdr:row>144</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137</xdr:row>
          <xdr:rowOff>0</xdr:rowOff>
        </xdr:from>
        <xdr:to>
          <xdr:col>9</xdr:col>
          <xdr:colOff>466725</xdr:colOff>
          <xdr:row>138</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138</xdr:row>
          <xdr:rowOff>180975</xdr:rowOff>
        </xdr:from>
        <xdr:to>
          <xdr:col>10</xdr:col>
          <xdr:colOff>0</xdr:colOff>
          <xdr:row>139</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141</xdr:row>
          <xdr:rowOff>0</xdr:rowOff>
        </xdr:from>
        <xdr:to>
          <xdr:col>9</xdr:col>
          <xdr:colOff>466725</xdr:colOff>
          <xdr:row>142</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143</xdr:row>
          <xdr:rowOff>0</xdr:rowOff>
        </xdr:from>
        <xdr:to>
          <xdr:col>9</xdr:col>
          <xdr:colOff>466725</xdr:colOff>
          <xdr:row>144</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xdr:twoCellAnchor editAs="oneCell">
    <xdr:from>
      <xdr:col>0</xdr:col>
      <xdr:colOff>603249</xdr:colOff>
      <xdr:row>0</xdr:row>
      <xdr:rowOff>0</xdr:rowOff>
    </xdr:from>
    <xdr:to>
      <xdr:col>5</xdr:col>
      <xdr:colOff>183997</xdr:colOff>
      <xdr:row>0</xdr:row>
      <xdr:rowOff>444500</xdr:rowOff>
    </xdr:to>
    <xdr:pic>
      <xdr:nvPicPr>
        <xdr:cNvPr id="106" name="Picture 105">
          <a:extLst>
            <a:ext uri="{FF2B5EF4-FFF2-40B4-BE49-F238E27FC236}">
              <a16:creationId xmlns:a16="http://schemas.microsoft.com/office/drawing/2014/main" id="{00000000-0008-0000-0000-00006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49" y="0"/>
          <a:ext cx="1793875" cy="4445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132</xdr:row>
          <xdr:rowOff>0</xdr:rowOff>
        </xdr:from>
        <xdr:to>
          <xdr:col>7</xdr:col>
          <xdr:colOff>457200</xdr:colOff>
          <xdr:row>132</xdr:row>
          <xdr:rowOff>190500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9</xdr:col>
          <xdr:colOff>466725</xdr:colOff>
          <xdr:row>133</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134</xdr:row>
          <xdr:rowOff>19050</xdr:rowOff>
        </xdr:from>
        <xdr:to>
          <xdr:col>7</xdr:col>
          <xdr:colOff>457200</xdr:colOff>
          <xdr:row>135</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134</xdr:row>
          <xdr:rowOff>9525</xdr:rowOff>
        </xdr:from>
        <xdr:to>
          <xdr:col>9</xdr:col>
          <xdr:colOff>457200</xdr:colOff>
          <xdr:row>135</xdr:row>
          <xdr:rowOff>28575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125</xdr:row>
          <xdr:rowOff>9525</xdr:rowOff>
        </xdr:from>
        <xdr:to>
          <xdr:col>7</xdr:col>
          <xdr:colOff>466725</xdr:colOff>
          <xdr:row>126</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124</xdr:row>
          <xdr:rowOff>200025</xdr:rowOff>
        </xdr:from>
        <xdr:to>
          <xdr:col>9</xdr:col>
          <xdr:colOff>466725</xdr:colOff>
          <xdr:row>126</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145</xdr:row>
          <xdr:rowOff>0</xdr:rowOff>
        </xdr:from>
        <xdr:to>
          <xdr:col>7</xdr:col>
          <xdr:colOff>457200</xdr:colOff>
          <xdr:row>145</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9</xdr:col>
          <xdr:colOff>466725</xdr:colOff>
          <xdr:row>145</xdr:row>
          <xdr:rowOff>209550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8280-897C-4E80-91C7-C1CBB9BC1A95}">
  <sheetPr codeName="Sheet1"/>
  <dimension ref="A1:T186"/>
  <sheetViews>
    <sheetView tabSelected="1" showRuler="0" topLeftCell="A27" zoomScaleNormal="100" zoomScaleSheetLayoutView="118" workbookViewId="0">
      <pane xSplit="28845" topLeftCell="T1" activePane="topRight"/>
      <selection pane="topRight" activeCell="O19" sqref="O19"/>
      <selection activeCell="F148" sqref="F148"/>
    </sheetView>
  </sheetViews>
  <sheetFormatPr defaultRowHeight="15"/>
  <cols>
    <col min="1" max="1" width="5.42578125" customWidth="1"/>
    <col min="2" max="2" width="3.140625" style="6" customWidth="1"/>
    <col min="3" max="3" width="4.7109375" style="3" customWidth="1"/>
    <col min="4" max="4" width="5.5703125" style="3" customWidth="1"/>
    <col min="5" max="5" width="11" style="1" customWidth="1"/>
    <col min="6" max="6" width="62.28515625" style="1" customWidth="1"/>
    <col min="7" max="7" width="1.28515625" customWidth="1"/>
    <col min="8" max="8" width="7.85546875" customWidth="1"/>
    <col min="9" max="9" width="2.140625" customWidth="1"/>
    <col min="10" max="10" width="7.140625" customWidth="1"/>
    <col min="11" max="11" width="0" hidden="1" customWidth="1"/>
    <col min="12" max="12" width="6.28515625" style="4" hidden="1" customWidth="1"/>
    <col min="13" max="13" width="6.5703125" style="4" hidden="1" customWidth="1"/>
    <col min="14" max="14" width="9.42578125" style="4" hidden="1" customWidth="1"/>
    <col min="15" max="15" width="7.28515625" style="4" hidden="1" customWidth="1"/>
    <col min="16" max="16" width="7.42578125" style="4" hidden="1" customWidth="1"/>
    <col min="17" max="17" width="9.140625" hidden="1" customWidth="1"/>
    <col min="18" max="18" width="22.7109375" hidden="1" customWidth="1"/>
    <col min="19" max="19" width="7.28515625" hidden="1" customWidth="1"/>
    <col min="20" max="20" width="11.85546875" customWidth="1"/>
    <col min="21" max="22" width="9.140625" customWidth="1"/>
  </cols>
  <sheetData>
    <row r="1" spans="2:10" ht="39.75" customHeight="1"/>
    <row r="2" spans="2:10" ht="26.25">
      <c r="B2" s="122" t="s">
        <v>0</v>
      </c>
      <c r="C2" s="123"/>
      <c r="D2" s="123"/>
      <c r="E2" s="123"/>
      <c r="F2" s="123"/>
      <c r="G2" s="123"/>
      <c r="H2" s="123"/>
      <c r="I2" s="123"/>
      <c r="J2" s="123"/>
    </row>
    <row r="4" spans="2:10" ht="15.75">
      <c r="B4" s="59" t="s">
        <v>1</v>
      </c>
      <c r="C4" s="60"/>
      <c r="D4" s="60"/>
      <c r="E4" s="61"/>
      <c r="F4" s="62" t="s">
        <v>2</v>
      </c>
      <c r="G4" s="9"/>
      <c r="H4" s="9"/>
      <c r="I4" s="9"/>
    </row>
    <row r="5" spans="2:10" ht="15.75">
      <c r="B5" s="59"/>
      <c r="C5" s="60"/>
      <c r="D5" s="60"/>
      <c r="E5" s="61"/>
      <c r="F5" s="63"/>
      <c r="G5" s="7"/>
      <c r="H5" s="7"/>
    </row>
    <row r="6" spans="2:10" ht="15.75">
      <c r="B6" s="59" t="s">
        <v>3</v>
      </c>
      <c r="C6" s="60"/>
      <c r="D6" s="60"/>
      <c r="E6" s="61"/>
      <c r="F6" s="62"/>
      <c r="G6" s="9"/>
      <c r="H6" s="9"/>
      <c r="I6" s="9"/>
    </row>
    <row r="7" spans="2:10" ht="15.75">
      <c r="B7" s="59"/>
      <c r="C7" s="60"/>
      <c r="D7" s="60"/>
      <c r="E7" s="61"/>
      <c r="F7" s="63"/>
      <c r="G7" s="7"/>
      <c r="H7" s="7"/>
    </row>
    <row r="8" spans="2:10" ht="15.75">
      <c r="B8" s="59" t="s">
        <v>4</v>
      </c>
      <c r="C8" s="60"/>
      <c r="D8" s="60"/>
      <c r="E8" s="61"/>
      <c r="F8" s="64"/>
      <c r="G8" s="1"/>
      <c r="H8" s="1"/>
      <c r="I8" s="1"/>
    </row>
    <row r="9" spans="2:10" ht="15.75">
      <c r="B9" s="59"/>
      <c r="C9" s="60"/>
      <c r="D9" s="60"/>
      <c r="E9" s="61"/>
      <c r="F9" s="61"/>
    </row>
    <row r="10" spans="2:10" ht="15.75">
      <c r="B10" s="59" t="s">
        <v>5</v>
      </c>
      <c r="C10" s="60"/>
      <c r="D10" s="60"/>
      <c r="E10" s="61"/>
      <c r="F10" s="64"/>
      <c r="G10" s="1"/>
      <c r="H10" s="1"/>
      <c r="I10" s="1"/>
    </row>
    <row r="11" spans="2:10" ht="15.75">
      <c r="B11" s="59"/>
      <c r="C11" s="60"/>
      <c r="D11" s="60"/>
      <c r="E11" s="61"/>
      <c r="F11" s="61"/>
    </row>
    <row r="12" spans="2:10" ht="15.75">
      <c r="B12" s="59" t="s">
        <v>6</v>
      </c>
      <c r="C12" s="60"/>
      <c r="D12" s="60"/>
      <c r="E12" s="61"/>
      <c r="F12" s="64"/>
      <c r="G12" s="1"/>
      <c r="H12" s="1"/>
      <c r="I12" s="1"/>
    </row>
    <row r="13" spans="2:10" ht="15.75">
      <c r="B13" s="59"/>
      <c r="C13" s="60"/>
      <c r="D13" s="60"/>
      <c r="E13" s="61"/>
      <c r="F13" s="61"/>
    </row>
    <row r="14" spans="2:10" ht="15.75">
      <c r="B14" s="59" t="s">
        <v>7</v>
      </c>
      <c r="C14" s="60"/>
      <c r="D14" s="60"/>
      <c r="E14" s="61"/>
      <c r="F14" s="64"/>
      <c r="G14" s="1"/>
      <c r="H14" s="1"/>
      <c r="I14" s="1"/>
    </row>
    <row r="15" spans="2:10" ht="15.75">
      <c r="B15" s="59"/>
      <c r="C15" s="60"/>
      <c r="D15" s="60"/>
      <c r="E15" s="61"/>
      <c r="F15" s="61"/>
    </row>
    <row r="16" spans="2:10" ht="15.75">
      <c r="B16" s="59" t="s">
        <v>8</v>
      </c>
      <c r="C16" s="60"/>
      <c r="D16" s="60"/>
      <c r="E16" s="61"/>
      <c r="F16" s="64"/>
      <c r="G16" s="1"/>
      <c r="H16" s="1"/>
      <c r="I16" s="1"/>
    </row>
    <row r="17" spans="2:19">
      <c r="B17"/>
      <c r="C17"/>
      <c r="D17"/>
      <c r="E17"/>
      <c r="F17"/>
      <c r="L17" s="113" t="s">
        <v>9</v>
      </c>
      <c r="M17" s="114"/>
      <c r="N17" s="114"/>
      <c r="O17" s="114"/>
      <c r="P17" s="114"/>
      <c r="Q17" s="114"/>
      <c r="R17" s="114"/>
      <c r="S17" s="115"/>
    </row>
    <row r="18" spans="2:19" ht="15.75" thickBot="1">
      <c r="B18"/>
      <c r="C18"/>
      <c r="D18"/>
      <c r="E18"/>
      <c r="F18"/>
      <c r="G18" s="1"/>
      <c r="H18" s="1"/>
      <c r="L18" s="94"/>
      <c r="M18" s="95"/>
      <c r="N18" s="95"/>
      <c r="O18" s="95"/>
      <c r="P18" s="95"/>
      <c r="Q18" s="96"/>
      <c r="R18" s="96"/>
      <c r="S18" s="17"/>
    </row>
    <row r="19" spans="2:19" ht="30.75" thickBot="1">
      <c r="B19"/>
      <c r="C19"/>
      <c r="D19"/>
      <c r="E19"/>
      <c r="F19"/>
      <c r="L19" s="27" t="s">
        <v>10</v>
      </c>
      <c r="M19" s="27" t="s">
        <v>11</v>
      </c>
      <c r="N19" s="28" t="s">
        <v>12</v>
      </c>
      <c r="O19" s="29" t="s">
        <v>13</v>
      </c>
      <c r="P19" s="34" t="s">
        <v>14</v>
      </c>
      <c r="Q19" s="16"/>
      <c r="S19" s="30"/>
    </row>
    <row r="20" spans="2:19" ht="18.75">
      <c r="B20" s="57" t="s">
        <v>15</v>
      </c>
      <c r="L20" s="25"/>
      <c r="M20" s="25"/>
      <c r="N20" s="25"/>
      <c r="O20" s="26"/>
      <c r="P20" s="35"/>
      <c r="R20" s="13" t="s">
        <v>16</v>
      </c>
      <c r="S20" s="15">
        <v>0.33333333333333331</v>
      </c>
    </row>
    <row r="21" spans="2:19" ht="15.75">
      <c r="B21" s="2" t="s">
        <v>17</v>
      </c>
      <c r="C21" s="111" t="s">
        <v>18</v>
      </c>
      <c r="D21" s="111"/>
      <c r="E21" s="111"/>
      <c r="F21" s="111"/>
      <c r="L21" s="43" t="b">
        <v>0</v>
      </c>
      <c r="M21" s="43" t="b">
        <v>0</v>
      </c>
      <c r="N21" s="10">
        <v>3</v>
      </c>
      <c r="O21" s="19">
        <v>1</v>
      </c>
      <c r="P21" s="36">
        <f>IF(L21,N21,O21)*$S$20</f>
        <v>0.33333333333333331</v>
      </c>
      <c r="R21" s="13" t="s">
        <v>19</v>
      </c>
      <c r="S21" s="20">
        <v>0.17499999999999999</v>
      </c>
    </row>
    <row r="22" spans="2:19" ht="15.75">
      <c r="B22" s="2"/>
      <c r="C22" s="65"/>
      <c r="D22" s="65"/>
      <c r="E22" s="65"/>
      <c r="F22" s="65"/>
      <c r="L22" s="43"/>
      <c r="M22" s="43"/>
      <c r="N22" s="10"/>
      <c r="O22" s="19"/>
      <c r="P22" s="36"/>
      <c r="R22" s="13" t="s">
        <v>20</v>
      </c>
      <c r="S22" s="15">
        <f>SUM(P21:P26)*S21*100</f>
        <v>17.5</v>
      </c>
    </row>
    <row r="23" spans="2:19" ht="30.75" customHeight="1">
      <c r="B23" s="2" t="s">
        <v>21</v>
      </c>
      <c r="C23" s="111" t="s">
        <v>22</v>
      </c>
      <c r="D23" s="111"/>
      <c r="E23" s="111"/>
      <c r="F23" s="111"/>
      <c r="G23" s="8"/>
      <c r="H23" s="8"/>
      <c r="I23" s="8"/>
      <c r="J23" s="8"/>
      <c r="L23" s="44" t="b">
        <v>0</v>
      </c>
      <c r="M23" s="44" t="b">
        <v>0</v>
      </c>
      <c r="N23" s="10">
        <v>3</v>
      </c>
      <c r="O23" s="19">
        <v>1</v>
      </c>
      <c r="P23" s="36">
        <f>IF(L23,N23,O23)*$S$20</f>
        <v>0.33333333333333331</v>
      </c>
      <c r="S23" s="30"/>
    </row>
    <row r="24" spans="2:19" ht="15.75">
      <c r="B24" s="2"/>
      <c r="C24" s="111" t="s">
        <v>23</v>
      </c>
      <c r="D24" s="111"/>
      <c r="E24" s="111"/>
      <c r="F24" s="111"/>
      <c r="G24" s="8"/>
      <c r="H24" s="8"/>
      <c r="I24" s="8"/>
      <c r="J24" s="8"/>
      <c r="L24" s="44"/>
      <c r="M24" s="44"/>
      <c r="N24" s="10"/>
      <c r="O24" s="19"/>
      <c r="P24" s="36"/>
      <c r="S24" s="30"/>
    </row>
    <row r="25" spans="2:19" ht="15.75">
      <c r="B25" s="2"/>
      <c r="C25" s="66"/>
      <c r="D25" s="66"/>
      <c r="E25" s="66"/>
      <c r="F25" s="67"/>
      <c r="G25" s="8"/>
      <c r="H25" s="8"/>
      <c r="I25" s="8"/>
      <c r="J25" s="8"/>
      <c r="L25" s="45"/>
      <c r="M25" s="45"/>
      <c r="N25" s="11"/>
      <c r="O25" s="19"/>
      <c r="P25" s="36"/>
      <c r="S25" s="30"/>
    </row>
    <row r="26" spans="2:19" ht="30" customHeight="1">
      <c r="B26" s="2" t="s">
        <v>24</v>
      </c>
      <c r="C26" s="116" t="s">
        <v>25</v>
      </c>
      <c r="D26" s="116"/>
      <c r="E26" s="116"/>
      <c r="F26" s="116"/>
      <c r="G26" s="8"/>
      <c r="H26" s="8"/>
      <c r="I26" s="8"/>
      <c r="J26" s="8"/>
      <c r="L26" s="44" t="b">
        <v>0</v>
      </c>
      <c r="M26" s="44" t="b">
        <v>0</v>
      </c>
      <c r="N26" s="10">
        <v>3</v>
      </c>
      <c r="O26" s="19">
        <v>1</v>
      </c>
      <c r="P26" s="36">
        <f>IF(L26,N26,O26)*$S$20</f>
        <v>0.33333333333333331</v>
      </c>
      <c r="S26" s="30"/>
    </row>
    <row r="27" spans="2:19" ht="16.5" customHeight="1">
      <c r="C27" s="111" t="s">
        <v>26</v>
      </c>
      <c r="D27" s="111"/>
      <c r="E27" s="111"/>
      <c r="F27" s="111"/>
      <c r="G27" s="8"/>
      <c r="H27" s="8"/>
      <c r="I27" s="8"/>
      <c r="J27" s="8"/>
      <c r="L27" s="44"/>
      <c r="M27" s="44"/>
      <c r="N27" s="10"/>
      <c r="O27" s="19"/>
      <c r="P27" s="36"/>
      <c r="S27" s="30"/>
    </row>
    <row r="28" spans="2:19" ht="15.75">
      <c r="C28" s="66"/>
      <c r="D28" s="66"/>
      <c r="E28" s="66"/>
      <c r="F28" s="67"/>
      <c r="L28" s="44"/>
      <c r="M28" s="44"/>
      <c r="N28" s="10"/>
      <c r="O28" s="19"/>
      <c r="P28" s="36"/>
      <c r="S28" s="30"/>
    </row>
    <row r="29" spans="2:19">
      <c r="L29" s="44"/>
      <c r="M29" s="44"/>
      <c r="N29" s="10"/>
      <c r="O29" s="19"/>
      <c r="P29" s="36"/>
      <c r="S29" s="30"/>
    </row>
    <row r="30" spans="2:19" ht="31.5" customHeight="1">
      <c r="B30" s="58" t="s">
        <v>27</v>
      </c>
      <c r="E30" s="3"/>
      <c r="L30" s="46"/>
      <c r="M30" s="46"/>
      <c r="N30" s="12"/>
      <c r="O30" s="18"/>
      <c r="P30" s="37"/>
      <c r="Q30" s="17"/>
      <c r="R30" s="13" t="s">
        <v>16</v>
      </c>
      <c r="S30" s="15">
        <v>1</v>
      </c>
    </row>
    <row r="31" spans="2:19" ht="33.75" customHeight="1">
      <c r="B31" s="68"/>
      <c r="C31" s="111" t="s">
        <v>28</v>
      </c>
      <c r="D31" s="111"/>
      <c r="E31" s="111"/>
      <c r="F31" s="111"/>
      <c r="L31" s="49" t="b">
        <v>0</v>
      </c>
      <c r="M31" s="47" t="b">
        <v>0</v>
      </c>
      <c r="N31" s="10">
        <v>1</v>
      </c>
      <c r="O31" s="19">
        <v>3</v>
      </c>
      <c r="P31" s="39">
        <f>IF(M31,O31,N31)*S30</f>
        <v>1</v>
      </c>
      <c r="R31" s="13" t="s">
        <v>19</v>
      </c>
      <c r="S31" s="20">
        <v>0.17499999999999999</v>
      </c>
    </row>
    <row r="32" spans="2:19" ht="15.75">
      <c r="B32" s="68"/>
      <c r="C32" s="68" t="s">
        <v>29</v>
      </c>
      <c r="D32" s="68"/>
      <c r="E32" s="69"/>
      <c r="F32" s="61"/>
      <c r="L32" s="44"/>
      <c r="M32" s="44"/>
      <c r="N32" s="10"/>
      <c r="O32" s="19"/>
      <c r="P32" s="36"/>
      <c r="R32" s="13" t="s">
        <v>20</v>
      </c>
      <c r="S32" s="15">
        <f>P31*S31*100</f>
        <v>17.5</v>
      </c>
    </row>
    <row r="33" spans="1:19" ht="15.75">
      <c r="B33" s="68"/>
      <c r="C33" s="60"/>
      <c r="D33" s="60"/>
      <c r="E33" s="70"/>
      <c r="F33" s="71"/>
      <c r="L33" s="44"/>
      <c r="M33" s="44"/>
      <c r="N33" s="10"/>
      <c r="O33" s="19"/>
      <c r="P33" s="36"/>
      <c r="S33" s="30"/>
    </row>
    <row r="34" spans="1:19" ht="15.75">
      <c r="B34" s="72"/>
      <c r="C34" s="60"/>
      <c r="D34" s="73"/>
      <c r="E34" s="72"/>
      <c r="F34" s="72"/>
      <c r="L34" s="44"/>
      <c r="M34" s="44"/>
      <c r="N34" s="10"/>
      <c r="O34" s="19"/>
      <c r="P34" s="36"/>
      <c r="S34" s="30"/>
    </row>
    <row r="35" spans="1:19" ht="18.75">
      <c r="B35" s="58" t="s">
        <v>30</v>
      </c>
      <c r="L35" s="46"/>
      <c r="M35" s="46"/>
      <c r="N35" s="12"/>
      <c r="O35" s="18"/>
      <c r="P35" s="37"/>
      <c r="Q35" s="17"/>
      <c r="R35" s="13" t="s">
        <v>16</v>
      </c>
      <c r="S35" s="32">
        <f>10/100</f>
        <v>0.1</v>
      </c>
    </row>
    <row r="36" spans="1:19" ht="34.5" customHeight="1">
      <c r="A36" s="72"/>
      <c r="B36" s="74" t="s">
        <v>31</v>
      </c>
      <c r="C36" s="120" t="s">
        <v>32</v>
      </c>
      <c r="D36" s="120"/>
      <c r="E36" s="120"/>
      <c r="F36" s="120"/>
      <c r="L36" s="44"/>
      <c r="M36" s="44"/>
      <c r="N36" s="10"/>
      <c r="O36" s="19"/>
      <c r="P36" s="36"/>
      <c r="R36" s="13" t="s">
        <v>19</v>
      </c>
      <c r="S36" s="14">
        <v>0.3</v>
      </c>
    </row>
    <row r="37" spans="1:19" ht="15.75">
      <c r="A37" s="72"/>
      <c r="B37" s="75"/>
      <c r="C37" s="74"/>
      <c r="D37" s="74"/>
      <c r="E37" s="76"/>
      <c r="F37" s="61"/>
      <c r="L37" s="44"/>
      <c r="M37" s="44"/>
      <c r="N37" s="10"/>
      <c r="O37" s="19"/>
      <c r="P37" s="36"/>
      <c r="R37" s="13" t="s">
        <v>20</v>
      </c>
      <c r="S37" s="15">
        <f>SUM(P38:P56)*S36*100</f>
        <v>29.999999999999993</v>
      </c>
    </row>
    <row r="38" spans="1:19" ht="15.75">
      <c r="A38" s="72"/>
      <c r="B38" s="75"/>
      <c r="C38" s="74" t="s">
        <v>33</v>
      </c>
      <c r="D38" s="68" t="s">
        <v>34</v>
      </c>
      <c r="E38" s="61"/>
      <c r="F38" s="61"/>
      <c r="L38" s="44" t="b">
        <v>0</v>
      </c>
      <c r="M38" s="44" t="b">
        <v>0</v>
      </c>
      <c r="N38" s="10">
        <v>1</v>
      </c>
      <c r="O38" s="19">
        <v>3</v>
      </c>
      <c r="P38" s="36">
        <f>IF(M38,O38,N38)*S35</f>
        <v>0.1</v>
      </c>
      <c r="S38" s="30"/>
    </row>
    <row r="39" spans="1:19" ht="15.75">
      <c r="A39" s="72"/>
      <c r="B39" s="75"/>
      <c r="C39" s="74"/>
      <c r="D39" s="60"/>
      <c r="E39" s="61"/>
      <c r="F39" s="61"/>
      <c r="L39" s="44"/>
      <c r="M39" s="44"/>
      <c r="N39" s="10"/>
      <c r="O39" s="19"/>
      <c r="P39" s="36"/>
      <c r="S39" s="30"/>
    </row>
    <row r="40" spans="1:19" ht="15.75">
      <c r="A40" s="72"/>
      <c r="B40" s="75"/>
      <c r="C40" s="74" t="s">
        <v>35</v>
      </c>
      <c r="D40" s="60" t="s">
        <v>36</v>
      </c>
      <c r="E40" s="61"/>
      <c r="F40" s="61"/>
      <c r="L40" s="44" t="b">
        <v>0</v>
      </c>
      <c r="M40" s="44" t="b">
        <v>0</v>
      </c>
      <c r="N40" s="10">
        <v>1</v>
      </c>
      <c r="O40" s="19">
        <v>3</v>
      </c>
      <c r="P40" s="92">
        <f>IF(M40,O40,N40)*$S$35</f>
        <v>0.1</v>
      </c>
      <c r="S40" s="30"/>
    </row>
    <row r="41" spans="1:19" ht="15.75">
      <c r="A41" s="72"/>
      <c r="B41" s="75"/>
      <c r="C41" s="74"/>
      <c r="D41" s="60"/>
      <c r="E41" s="61"/>
      <c r="F41" s="61"/>
      <c r="L41" s="44"/>
      <c r="M41" s="44"/>
      <c r="N41" s="10"/>
      <c r="O41" s="19"/>
      <c r="P41" s="36"/>
      <c r="S41" s="30"/>
    </row>
    <row r="42" spans="1:19" ht="15.75">
      <c r="A42" s="72"/>
      <c r="B42" s="75"/>
      <c r="C42" s="74" t="s">
        <v>37</v>
      </c>
      <c r="D42" s="60" t="s">
        <v>38</v>
      </c>
      <c r="E42" s="61"/>
      <c r="F42" s="61"/>
      <c r="L42" s="44" t="b">
        <v>0</v>
      </c>
      <c r="M42" s="44" t="b">
        <v>0</v>
      </c>
      <c r="N42" s="10">
        <v>1</v>
      </c>
      <c r="O42" s="19">
        <v>3</v>
      </c>
      <c r="P42" s="92">
        <f>IF(M42,O42,N42)*$S$35</f>
        <v>0.1</v>
      </c>
      <c r="S42" s="30"/>
    </row>
    <row r="43" spans="1:19" ht="15.75">
      <c r="A43" s="72"/>
      <c r="B43" s="75"/>
      <c r="C43" s="74"/>
      <c r="D43" s="60"/>
      <c r="E43" s="61"/>
      <c r="F43" s="61"/>
      <c r="L43" s="44"/>
      <c r="M43" s="44"/>
      <c r="N43" s="10"/>
      <c r="O43" s="19"/>
      <c r="P43" s="36"/>
      <c r="S43" s="30"/>
    </row>
    <row r="44" spans="1:19" ht="15.75">
      <c r="A44" s="72"/>
      <c r="B44" s="75"/>
      <c r="C44" s="74" t="s">
        <v>39</v>
      </c>
      <c r="D44" s="60" t="s">
        <v>40</v>
      </c>
      <c r="E44" s="61"/>
      <c r="F44" s="61"/>
      <c r="L44" s="44" t="b">
        <v>0</v>
      </c>
      <c r="M44" s="44" t="b">
        <v>0</v>
      </c>
      <c r="N44" s="10">
        <v>1</v>
      </c>
      <c r="O44" s="19">
        <v>3</v>
      </c>
      <c r="P44" s="92">
        <f>IF(M44,O44,N44)*$S$35</f>
        <v>0.1</v>
      </c>
      <c r="S44" s="30"/>
    </row>
    <row r="45" spans="1:19" ht="15.75">
      <c r="A45" s="72"/>
      <c r="B45" s="75"/>
      <c r="C45" s="74"/>
      <c r="D45" s="60"/>
      <c r="E45" s="61"/>
      <c r="F45" s="61"/>
      <c r="L45" s="44"/>
      <c r="M45" s="44"/>
      <c r="N45" s="10"/>
      <c r="O45" s="19"/>
      <c r="P45" s="36"/>
      <c r="S45" s="30"/>
    </row>
    <row r="46" spans="1:19" ht="15.75">
      <c r="A46" s="72"/>
      <c r="B46" s="75"/>
      <c r="C46" s="74" t="s">
        <v>41</v>
      </c>
      <c r="D46" s="60" t="s">
        <v>42</v>
      </c>
      <c r="E46" s="61"/>
      <c r="F46" s="61"/>
      <c r="L46" s="44" t="b">
        <v>0</v>
      </c>
      <c r="M46" s="44" t="b">
        <v>0</v>
      </c>
      <c r="N46" s="10">
        <v>1</v>
      </c>
      <c r="O46" s="19">
        <v>3</v>
      </c>
      <c r="P46" s="92">
        <f>IF(M46,O46,N46)*$S$35</f>
        <v>0.1</v>
      </c>
      <c r="S46" s="30"/>
    </row>
    <row r="47" spans="1:19" ht="15.75">
      <c r="A47" s="72"/>
      <c r="B47" s="75"/>
      <c r="C47" s="74"/>
      <c r="D47" s="60"/>
      <c r="E47" s="61"/>
      <c r="F47" s="61"/>
      <c r="L47" s="44"/>
      <c r="M47" s="44"/>
      <c r="N47" s="10"/>
      <c r="O47" s="19"/>
      <c r="P47" s="36"/>
      <c r="S47" s="30"/>
    </row>
    <row r="48" spans="1:19" ht="15.75">
      <c r="A48" s="72"/>
      <c r="B48" s="75"/>
      <c r="C48" s="74" t="s">
        <v>43</v>
      </c>
      <c r="D48" s="60" t="s">
        <v>44</v>
      </c>
      <c r="E48" s="61"/>
      <c r="F48" s="61"/>
      <c r="L48" s="44" t="b">
        <v>0</v>
      </c>
      <c r="M48" s="44" t="b">
        <v>0</v>
      </c>
      <c r="N48" s="10">
        <v>1</v>
      </c>
      <c r="O48" s="19">
        <v>3</v>
      </c>
      <c r="P48" s="92">
        <f>IF(M48,O48,N48)*$S$35</f>
        <v>0.1</v>
      </c>
      <c r="S48" s="30"/>
    </row>
    <row r="49" spans="1:20" ht="15.75">
      <c r="A49" s="72"/>
      <c r="B49" s="75"/>
      <c r="C49" s="74"/>
      <c r="D49" s="60"/>
      <c r="E49" s="61"/>
      <c r="F49" s="61"/>
      <c r="L49" s="44"/>
      <c r="M49" s="44"/>
      <c r="N49" s="10"/>
      <c r="O49" s="19"/>
      <c r="P49" s="36"/>
      <c r="S49" s="30"/>
    </row>
    <row r="50" spans="1:20" ht="15.75">
      <c r="A50" s="72"/>
      <c r="B50" s="75"/>
      <c r="C50" s="74" t="s">
        <v>45</v>
      </c>
      <c r="D50" s="60" t="s">
        <v>46</v>
      </c>
      <c r="E50" s="61"/>
      <c r="F50" s="61"/>
      <c r="L50" s="44" t="b">
        <v>0</v>
      </c>
      <c r="M50" s="44" t="b">
        <v>0</v>
      </c>
      <c r="N50" s="10">
        <v>1</v>
      </c>
      <c r="O50" s="19">
        <v>3</v>
      </c>
      <c r="P50" s="92">
        <f>IF(M50,O50,N50)*$S$35</f>
        <v>0.1</v>
      </c>
      <c r="S50" s="30"/>
    </row>
    <row r="51" spans="1:20" ht="15.75">
      <c r="A51" s="72"/>
      <c r="B51" s="75"/>
      <c r="C51" s="119"/>
      <c r="D51" s="119"/>
      <c r="E51" s="119"/>
      <c r="F51" s="119"/>
      <c r="L51" s="44"/>
      <c r="M51" s="44"/>
      <c r="N51" s="10"/>
      <c r="O51" s="19"/>
      <c r="P51" s="36"/>
      <c r="S51" s="30"/>
      <c r="T51" s="33"/>
    </row>
    <row r="52" spans="1:20" ht="15.75">
      <c r="A52" s="72"/>
      <c r="B52" s="76" t="s">
        <v>47</v>
      </c>
      <c r="C52" s="60" t="s">
        <v>48</v>
      </c>
      <c r="D52" s="60"/>
      <c r="E52" s="61"/>
      <c r="F52" s="61"/>
      <c r="L52" s="44" t="b">
        <v>0</v>
      </c>
      <c r="M52" s="44" t="b">
        <v>0</v>
      </c>
      <c r="N52" s="10">
        <v>1</v>
      </c>
      <c r="O52" s="19">
        <v>3</v>
      </c>
      <c r="P52" s="92">
        <f>IF(M52,O52,N52)*$S$35</f>
        <v>0.1</v>
      </c>
      <c r="S52" s="30"/>
    </row>
    <row r="53" spans="1:20" ht="15.75">
      <c r="A53" s="72"/>
      <c r="B53" s="75"/>
      <c r="C53" s="77"/>
      <c r="D53" s="77"/>
      <c r="E53" s="78"/>
      <c r="F53" s="61"/>
      <c r="L53" s="44"/>
      <c r="M53" s="44"/>
      <c r="N53" s="10"/>
      <c r="O53" s="19"/>
      <c r="P53" s="36"/>
      <c r="S53" s="30"/>
    </row>
    <row r="54" spans="1:20" ht="15.75">
      <c r="A54" s="72"/>
      <c r="B54" s="76" t="s">
        <v>24</v>
      </c>
      <c r="C54" s="60" t="s">
        <v>49</v>
      </c>
      <c r="D54" s="60"/>
      <c r="E54" s="61"/>
      <c r="F54" s="61"/>
      <c r="L54" s="44" t="b">
        <v>0</v>
      </c>
      <c r="M54" s="44" t="b">
        <v>0</v>
      </c>
      <c r="N54" s="10">
        <v>1</v>
      </c>
      <c r="O54" s="19">
        <v>3</v>
      </c>
      <c r="P54" s="92">
        <f>IF(M54,O54,N54)*$S$35</f>
        <v>0.1</v>
      </c>
      <c r="S54" s="30"/>
    </row>
    <row r="55" spans="1:20" ht="15.75">
      <c r="A55" s="72"/>
      <c r="B55" s="75"/>
      <c r="C55" s="77"/>
      <c r="D55" s="77"/>
      <c r="E55" s="78"/>
      <c r="F55" s="61"/>
      <c r="L55" s="44"/>
      <c r="M55" s="44"/>
      <c r="N55" s="10"/>
      <c r="O55" s="19"/>
      <c r="P55" s="36"/>
      <c r="S55" s="30"/>
    </row>
    <row r="56" spans="1:20" ht="30" customHeight="1">
      <c r="A56" s="72"/>
      <c r="B56" s="76" t="s">
        <v>50</v>
      </c>
      <c r="C56" s="111" t="s">
        <v>51</v>
      </c>
      <c r="D56" s="111"/>
      <c r="E56" s="111"/>
      <c r="F56" s="111"/>
      <c r="L56" s="44" t="b">
        <v>0</v>
      </c>
      <c r="M56" s="44" t="b">
        <v>0</v>
      </c>
      <c r="N56" s="10">
        <v>1</v>
      </c>
      <c r="O56" s="19">
        <v>3</v>
      </c>
      <c r="P56" s="92">
        <f>IF(M56,O56,N56)*$S$35</f>
        <v>0.1</v>
      </c>
      <c r="S56" s="30"/>
    </row>
    <row r="57" spans="1:20" ht="15.75">
      <c r="A57" s="72"/>
      <c r="B57" s="75"/>
      <c r="C57" s="77"/>
      <c r="D57" s="77"/>
      <c r="E57" s="78"/>
      <c r="F57" s="61"/>
      <c r="L57" s="44"/>
      <c r="M57" s="44"/>
      <c r="N57" s="10"/>
      <c r="O57" s="19"/>
      <c r="P57" s="36"/>
      <c r="S57" s="30"/>
    </row>
    <row r="58" spans="1:20">
      <c r="B58" s="5"/>
      <c r="L58" s="44"/>
      <c r="M58" s="44"/>
      <c r="N58" s="10"/>
      <c r="O58" s="19"/>
      <c r="P58" s="36"/>
      <c r="S58" s="30"/>
    </row>
    <row r="59" spans="1:20" ht="30" customHeight="1">
      <c r="B59" s="58" t="s">
        <v>52</v>
      </c>
      <c r="L59" s="46"/>
      <c r="M59" s="46"/>
      <c r="N59" s="12"/>
      <c r="O59" s="18"/>
      <c r="P59" s="37"/>
      <c r="Q59" s="17"/>
      <c r="R59" s="13" t="s">
        <v>16</v>
      </c>
      <c r="S59" s="15">
        <f>1/24</f>
        <v>4.1666666666666664E-2</v>
      </c>
    </row>
    <row r="60" spans="1:20" ht="15.75">
      <c r="B60" s="78" t="s">
        <v>17</v>
      </c>
      <c r="C60" s="79" t="s">
        <v>53</v>
      </c>
      <c r="D60" s="79"/>
      <c r="E60" s="80"/>
      <c r="F60" s="61"/>
      <c r="L60" s="44"/>
      <c r="M60" s="44"/>
      <c r="N60" s="10"/>
      <c r="O60" s="19"/>
      <c r="P60" s="36"/>
      <c r="R60" s="13" t="s">
        <v>19</v>
      </c>
      <c r="S60" s="14">
        <v>0.25</v>
      </c>
    </row>
    <row r="61" spans="1:20" ht="30" customHeight="1">
      <c r="B61" s="75"/>
      <c r="C61" s="117" t="s">
        <v>54</v>
      </c>
      <c r="D61" s="117"/>
      <c r="E61" s="117"/>
      <c r="F61" s="117"/>
      <c r="L61" s="44" t="b">
        <v>0</v>
      </c>
      <c r="M61" s="44" t="b">
        <v>0</v>
      </c>
      <c r="N61" s="10">
        <v>1</v>
      </c>
      <c r="O61" s="19">
        <v>3</v>
      </c>
      <c r="P61" s="36">
        <f>IF(M61,O61,N61)*S59</f>
        <v>4.1666666666666664E-2</v>
      </c>
      <c r="R61" s="13" t="s">
        <v>20</v>
      </c>
      <c r="S61" s="15">
        <f>SUM(P61:P123)*S60*100</f>
        <v>24.999999999999989</v>
      </c>
    </row>
    <row r="62" spans="1:20" ht="15.75">
      <c r="B62" s="75"/>
      <c r="C62" s="77"/>
      <c r="D62" s="77"/>
      <c r="E62" s="77"/>
      <c r="F62" s="61"/>
      <c r="L62" s="44"/>
      <c r="M62" s="44"/>
      <c r="N62" s="10"/>
      <c r="O62" s="19"/>
      <c r="P62" s="36"/>
      <c r="S62" s="30"/>
    </row>
    <row r="63" spans="1:20" ht="15.75">
      <c r="B63" s="75"/>
      <c r="C63" s="74" t="s">
        <v>55</v>
      </c>
      <c r="D63" s="74" t="s">
        <v>56</v>
      </c>
      <c r="E63" s="76"/>
      <c r="F63" s="61"/>
      <c r="L63" s="44" t="b">
        <v>0</v>
      </c>
      <c r="M63" s="44" t="b">
        <v>0</v>
      </c>
      <c r="N63" s="10">
        <v>1</v>
      </c>
      <c r="O63" s="19">
        <v>3</v>
      </c>
      <c r="P63" s="36">
        <f>IF(M63,O63,N63)*$S$59</f>
        <v>4.1666666666666664E-2</v>
      </c>
      <c r="S63" s="30"/>
    </row>
    <row r="64" spans="1:20" ht="15.75">
      <c r="B64" s="75"/>
      <c r="C64" s="74"/>
      <c r="D64" s="74"/>
      <c r="E64" s="76"/>
      <c r="F64" s="61"/>
      <c r="L64" s="44"/>
      <c r="M64" s="44"/>
      <c r="N64" s="10"/>
      <c r="O64" s="19"/>
      <c r="P64" s="36"/>
      <c r="S64" s="30"/>
    </row>
    <row r="65" spans="2:19" ht="15.75">
      <c r="B65" s="75"/>
      <c r="C65" s="74" t="s">
        <v>57</v>
      </c>
      <c r="D65" s="74" t="s">
        <v>58</v>
      </c>
      <c r="E65" s="76"/>
      <c r="F65" s="61"/>
      <c r="L65" s="44" t="b">
        <v>0</v>
      </c>
      <c r="M65" s="44" t="b">
        <v>0</v>
      </c>
      <c r="N65" s="10">
        <v>1</v>
      </c>
      <c r="O65" s="19">
        <v>3</v>
      </c>
      <c r="P65" s="36">
        <f>IF(M65,O65,N65)*$S$59</f>
        <v>4.1666666666666664E-2</v>
      </c>
      <c r="S65" s="30"/>
    </row>
    <row r="66" spans="2:19" ht="15.75">
      <c r="B66" s="75"/>
      <c r="C66" s="74"/>
      <c r="D66" s="74"/>
      <c r="E66" s="76"/>
      <c r="F66" s="61"/>
      <c r="L66" s="44"/>
      <c r="M66" s="44"/>
      <c r="N66" s="10"/>
      <c r="O66" s="19"/>
      <c r="P66" s="36"/>
      <c r="S66" s="30"/>
    </row>
    <row r="67" spans="2:19" ht="33" customHeight="1">
      <c r="B67" s="75"/>
      <c r="C67" s="74" t="s">
        <v>59</v>
      </c>
      <c r="D67" s="118" t="s">
        <v>60</v>
      </c>
      <c r="E67" s="118"/>
      <c r="F67" s="118"/>
      <c r="L67" s="44" t="b">
        <v>0</v>
      </c>
      <c r="M67" s="44" t="b">
        <v>0</v>
      </c>
      <c r="N67" s="10">
        <v>1</v>
      </c>
      <c r="O67" s="19">
        <v>3</v>
      </c>
      <c r="P67" s="36">
        <f>IF(M67,O67,N67)*$S$59</f>
        <v>4.1666666666666664E-2</v>
      </c>
      <c r="S67" s="30"/>
    </row>
    <row r="68" spans="2:19" ht="15.75">
      <c r="B68" s="75"/>
      <c r="C68" s="74"/>
      <c r="D68" s="74"/>
      <c r="E68" s="76"/>
      <c r="F68" s="61"/>
      <c r="L68" s="44"/>
      <c r="M68" s="44"/>
      <c r="N68" s="10"/>
      <c r="O68" s="19"/>
      <c r="P68" s="36"/>
      <c r="S68" s="30"/>
    </row>
    <row r="69" spans="2:19" ht="30" customHeight="1">
      <c r="B69" s="75"/>
      <c r="C69" s="81" t="s">
        <v>61</v>
      </c>
      <c r="D69" s="117" t="s">
        <v>62</v>
      </c>
      <c r="E69" s="117"/>
      <c r="F69" s="117"/>
      <c r="L69" s="44" t="b">
        <v>0</v>
      </c>
      <c r="M69" s="44" t="b">
        <v>0</v>
      </c>
      <c r="N69" s="10">
        <v>1</v>
      </c>
      <c r="O69" s="19">
        <v>3</v>
      </c>
      <c r="P69" s="36">
        <f>IF(M69,O69,N69)*$S$59</f>
        <v>4.1666666666666664E-2</v>
      </c>
      <c r="S69" s="30"/>
    </row>
    <row r="70" spans="2:19" ht="15.75">
      <c r="B70" s="82"/>
      <c r="C70" s="60"/>
      <c r="D70" s="60"/>
      <c r="E70" s="61"/>
      <c r="F70" s="61"/>
      <c r="L70" s="44"/>
      <c r="M70" s="44"/>
      <c r="N70" s="10"/>
      <c r="O70" s="19"/>
      <c r="P70" s="36"/>
      <c r="S70" s="30"/>
    </row>
    <row r="71" spans="2:19" ht="15.75">
      <c r="B71" s="78" t="s">
        <v>47</v>
      </c>
      <c r="C71" s="79" t="s">
        <v>63</v>
      </c>
      <c r="D71" s="79"/>
      <c r="E71" s="80"/>
      <c r="F71" s="61"/>
      <c r="L71" s="44"/>
      <c r="M71" s="44"/>
      <c r="N71" s="10"/>
      <c r="O71" s="19"/>
      <c r="P71" s="36"/>
      <c r="S71" s="30"/>
    </row>
    <row r="72" spans="2:19" ht="15.75">
      <c r="B72" s="75"/>
      <c r="C72" s="118" t="s">
        <v>64</v>
      </c>
      <c r="D72" s="118"/>
      <c r="E72" s="118"/>
      <c r="F72" s="118"/>
      <c r="L72" s="44" t="b">
        <v>0</v>
      </c>
      <c r="M72" s="44" t="b">
        <v>0</v>
      </c>
      <c r="N72" s="10"/>
      <c r="O72" s="19"/>
      <c r="P72" s="36"/>
      <c r="Q72" s="51"/>
      <c r="S72" s="30"/>
    </row>
    <row r="73" spans="2:19" ht="15.75">
      <c r="B73" s="75"/>
      <c r="C73" s="81"/>
      <c r="D73" s="81"/>
      <c r="E73" s="81"/>
      <c r="F73" s="81"/>
      <c r="L73" s="44"/>
      <c r="M73" s="44"/>
      <c r="N73" s="10"/>
      <c r="O73" s="19"/>
      <c r="P73" s="36"/>
      <c r="S73" s="30"/>
    </row>
    <row r="74" spans="2:19" ht="15.75">
      <c r="B74" s="75"/>
      <c r="C74" s="77" t="s">
        <v>65</v>
      </c>
      <c r="D74" s="60"/>
      <c r="E74" s="61"/>
      <c r="F74" s="61"/>
      <c r="L74" s="44"/>
      <c r="M74" s="44"/>
      <c r="N74" s="10"/>
      <c r="O74" s="19"/>
      <c r="P74" s="36"/>
      <c r="S74" s="30"/>
    </row>
    <row r="75" spans="2:19" ht="15.75">
      <c r="B75" s="75"/>
      <c r="C75" s="74" t="s">
        <v>55</v>
      </c>
      <c r="D75" s="74" t="s">
        <v>66</v>
      </c>
      <c r="E75" s="76"/>
      <c r="F75" s="61"/>
      <c r="L75" s="44" t="b">
        <v>0</v>
      </c>
      <c r="M75" s="44" t="b">
        <v>0</v>
      </c>
      <c r="N75" s="10"/>
      <c r="O75" s="19"/>
      <c r="P75" s="36"/>
      <c r="S75" s="30"/>
    </row>
    <row r="76" spans="2:19" ht="33.75" customHeight="1">
      <c r="B76" s="75"/>
      <c r="C76" s="74" t="s">
        <v>57</v>
      </c>
      <c r="D76" s="118" t="s">
        <v>67</v>
      </c>
      <c r="E76" s="118"/>
      <c r="F76" s="118"/>
      <c r="L76" s="44" t="b">
        <v>0</v>
      </c>
      <c r="M76" s="44" t="b">
        <v>0</v>
      </c>
      <c r="N76" s="10"/>
      <c r="O76" s="19"/>
      <c r="P76" s="36"/>
      <c r="S76" s="30"/>
    </row>
    <row r="77" spans="2:19" ht="15.75">
      <c r="B77" s="75"/>
      <c r="C77" s="77" t="s">
        <v>68</v>
      </c>
      <c r="D77" s="60"/>
      <c r="E77" s="61"/>
      <c r="F77" s="61"/>
      <c r="L77" s="44"/>
      <c r="M77" s="44"/>
      <c r="N77" s="10"/>
      <c r="O77" s="19"/>
      <c r="P77" s="36"/>
      <c r="S77" s="30"/>
    </row>
    <row r="78" spans="2:19" ht="15.75">
      <c r="B78" s="75"/>
      <c r="C78" s="74" t="s">
        <v>69</v>
      </c>
      <c r="D78" s="60"/>
      <c r="E78" s="61"/>
      <c r="F78" s="61"/>
      <c r="L78" s="44"/>
      <c r="M78" s="44"/>
      <c r="N78" s="10"/>
      <c r="O78" s="19"/>
      <c r="P78" s="36"/>
      <c r="Q78" s="51"/>
      <c r="S78" s="30"/>
    </row>
    <row r="79" spans="2:19" ht="15.75">
      <c r="B79" s="75"/>
      <c r="C79" s="74"/>
      <c r="D79" s="60"/>
      <c r="E79" s="61"/>
      <c r="F79" s="71"/>
      <c r="L79" s="44"/>
      <c r="M79" s="44"/>
      <c r="N79" s="10"/>
      <c r="O79" s="19"/>
      <c r="P79" s="36"/>
      <c r="S79" s="30"/>
    </row>
    <row r="80" spans="2:19" ht="15.75">
      <c r="B80" s="75"/>
      <c r="C80" s="74"/>
      <c r="D80" s="60"/>
      <c r="E80" s="61"/>
      <c r="F80" s="72"/>
      <c r="L80" s="44"/>
      <c r="M80" s="44"/>
      <c r="N80" s="10"/>
      <c r="O80" s="19"/>
      <c r="P80" s="36"/>
      <c r="S80" s="30"/>
    </row>
    <row r="81" spans="2:19" ht="15.75">
      <c r="B81" s="78" t="s">
        <v>24</v>
      </c>
      <c r="C81" s="79" t="s">
        <v>70</v>
      </c>
      <c r="D81" s="60"/>
      <c r="E81" s="61"/>
      <c r="F81" s="61"/>
      <c r="L81" s="44"/>
      <c r="M81" s="44"/>
      <c r="N81" s="10"/>
      <c r="O81" s="19"/>
      <c r="P81" s="36"/>
      <c r="S81" s="30"/>
    </row>
    <row r="82" spans="2:19" ht="30" customHeight="1">
      <c r="B82" s="75"/>
      <c r="C82" s="74" t="s">
        <v>55</v>
      </c>
      <c r="D82" s="121" t="s">
        <v>71</v>
      </c>
      <c r="E82" s="121"/>
      <c r="F82" s="121"/>
      <c r="L82" s="44" t="b">
        <v>0</v>
      </c>
      <c r="M82" s="44" t="b">
        <v>0</v>
      </c>
      <c r="N82" s="10">
        <v>1</v>
      </c>
      <c r="O82" s="19">
        <v>3</v>
      </c>
      <c r="P82" s="36">
        <f>IF(M82,O82,N82)*$S$59</f>
        <v>4.1666666666666664E-2</v>
      </c>
      <c r="S82" s="30"/>
    </row>
    <row r="83" spans="2:19" ht="15.75">
      <c r="B83" s="75"/>
      <c r="C83" s="60"/>
      <c r="D83" s="74"/>
      <c r="E83" s="76"/>
      <c r="F83" s="61"/>
      <c r="L83" s="44"/>
      <c r="M83" s="44"/>
      <c r="N83" s="10"/>
      <c r="O83" s="19"/>
      <c r="P83" s="36"/>
      <c r="S83" s="30"/>
    </row>
    <row r="84" spans="2:19" ht="31.5" customHeight="1">
      <c r="B84" s="75"/>
      <c r="C84" s="74" t="s">
        <v>35</v>
      </c>
      <c r="D84" s="111" t="s">
        <v>72</v>
      </c>
      <c r="E84" s="111"/>
      <c r="F84" s="111"/>
      <c r="L84" s="44" t="b">
        <v>0</v>
      </c>
      <c r="M84" s="44" t="b">
        <v>0</v>
      </c>
      <c r="N84" s="10">
        <v>1</v>
      </c>
      <c r="O84" s="19">
        <v>3</v>
      </c>
      <c r="P84" s="36">
        <f>IF(M84,O84,N84)*$S$59</f>
        <v>4.1666666666666664E-2</v>
      </c>
      <c r="S84" s="30"/>
    </row>
    <row r="85" spans="2:19" ht="15.75">
      <c r="B85" s="75"/>
      <c r="C85" s="74"/>
      <c r="D85" s="65"/>
      <c r="E85" s="84"/>
      <c r="F85" s="84"/>
      <c r="L85" s="44"/>
      <c r="M85" s="44"/>
      <c r="N85" s="10"/>
      <c r="O85" s="19"/>
      <c r="P85" s="36"/>
      <c r="S85" s="30"/>
    </row>
    <row r="86" spans="2:19" ht="15.75">
      <c r="B86" s="75"/>
      <c r="C86" s="74" t="s">
        <v>37</v>
      </c>
      <c r="D86" s="111" t="s">
        <v>73</v>
      </c>
      <c r="E86" s="111"/>
      <c r="F86" s="111"/>
      <c r="L86" s="44" t="b">
        <v>0</v>
      </c>
      <c r="M86" s="44" t="b">
        <v>0</v>
      </c>
      <c r="N86" s="10">
        <v>1</v>
      </c>
      <c r="O86" s="19">
        <v>3</v>
      </c>
      <c r="P86" s="36">
        <f>IF(M86,O86,N86)*$S$59</f>
        <v>4.1666666666666664E-2</v>
      </c>
      <c r="S86" s="30"/>
    </row>
    <row r="87" spans="2:19" ht="15.75">
      <c r="B87" s="75"/>
      <c r="C87" s="74"/>
      <c r="D87" s="65"/>
      <c r="E87" s="84"/>
      <c r="F87" s="84"/>
      <c r="L87" s="44"/>
      <c r="M87" s="44"/>
      <c r="N87" s="10"/>
      <c r="O87" s="19"/>
      <c r="P87" s="36"/>
      <c r="S87" s="30"/>
    </row>
    <row r="88" spans="2:19" ht="31.5" customHeight="1">
      <c r="B88" s="75"/>
      <c r="C88" s="74" t="s">
        <v>39</v>
      </c>
      <c r="D88" s="111" t="s">
        <v>74</v>
      </c>
      <c r="E88" s="111"/>
      <c r="F88" s="111"/>
      <c r="L88" s="44" t="b">
        <v>0</v>
      </c>
      <c r="M88" s="44" t="b">
        <v>0</v>
      </c>
      <c r="N88" s="10">
        <v>1</v>
      </c>
      <c r="O88" s="19">
        <v>3</v>
      </c>
      <c r="P88" s="36">
        <f>IF(M88,O88,N88)*$S$59</f>
        <v>4.1666666666666664E-2</v>
      </c>
      <c r="S88" s="30"/>
    </row>
    <row r="89" spans="2:19" ht="15.75">
      <c r="B89" s="75"/>
      <c r="C89" s="74"/>
      <c r="D89" s="60"/>
      <c r="E89" s="61"/>
      <c r="F89" s="61"/>
      <c r="L89" s="44"/>
      <c r="M89" s="44"/>
      <c r="N89" s="10"/>
      <c r="O89" s="19"/>
      <c r="P89" s="36"/>
      <c r="S89" s="30"/>
    </row>
    <row r="90" spans="2:19" ht="15.75">
      <c r="B90" s="75"/>
      <c r="C90" s="74" t="s">
        <v>41</v>
      </c>
      <c r="D90" s="60" t="s">
        <v>75</v>
      </c>
      <c r="E90" s="61"/>
      <c r="F90" s="61"/>
      <c r="L90" s="44" t="b">
        <v>0</v>
      </c>
      <c r="M90" s="44" t="b">
        <v>0</v>
      </c>
      <c r="N90" s="10">
        <v>1</v>
      </c>
      <c r="O90" s="19">
        <v>3</v>
      </c>
      <c r="P90" s="36">
        <f>IF(M90,O90,N90)*$S$59</f>
        <v>4.1666666666666664E-2</v>
      </c>
      <c r="S90" s="30"/>
    </row>
    <row r="91" spans="2:19" ht="15.75">
      <c r="B91" s="83"/>
      <c r="C91" s="60"/>
      <c r="D91" s="60"/>
      <c r="E91" s="61"/>
      <c r="F91" s="61"/>
      <c r="L91" s="44"/>
      <c r="M91" s="44"/>
      <c r="N91" s="10"/>
      <c r="O91" s="19"/>
      <c r="P91" s="36"/>
      <c r="S91" s="30"/>
    </row>
    <row r="92" spans="2:19" ht="15.75">
      <c r="B92" s="78" t="s">
        <v>76</v>
      </c>
      <c r="C92" s="79" t="s">
        <v>77</v>
      </c>
      <c r="D92" s="60"/>
      <c r="E92" s="61"/>
      <c r="F92" s="61"/>
      <c r="L92" s="44"/>
      <c r="M92" s="44"/>
      <c r="N92" s="10"/>
      <c r="O92" s="19"/>
      <c r="P92" s="36"/>
      <c r="S92" s="30"/>
    </row>
    <row r="93" spans="2:19" ht="30" customHeight="1">
      <c r="B93" s="75"/>
      <c r="C93" s="74" t="s">
        <v>78</v>
      </c>
      <c r="D93" s="121" t="s">
        <v>79</v>
      </c>
      <c r="E93" s="121"/>
      <c r="F93" s="121"/>
      <c r="H93" s="106"/>
      <c r="L93" s="44" t="b">
        <v>0</v>
      </c>
      <c r="M93" s="44" t="b">
        <v>0</v>
      </c>
      <c r="N93" s="10">
        <v>1</v>
      </c>
      <c r="O93" s="19">
        <v>3</v>
      </c>
      <c r="P93" s="36">
        <f>IF(M93,O93,N93)*$S$59</f>
        <v>4.1666666666666664E-2</v>
      </c>
      <c r="S93" s="30"/>
    </row>
    <row r="94" spans="2:19" ht="15.75">
      <c r="B94" s="75"/>
      <c r="C94" s="60"/>
      <c r="D94" s="74"/>
      <c r="E94" s="76"/>
      <c r="F94" s="61"/>
      <c r="L94" s="44"/>
      <c r="M94" s="44"/>
      <c r="N94" s="10"/>
      <c r="O94" s="19"/>
      <c r="P94" s="36"/>
      <c r="S94" s="30"/>
    </row>
    <row r="95" spans="2:19" ht="15.75">
      <c r="B95" s="75"/>
      <c r="C95" s="74" t="s">
        <v>57</v>
      </c>
      <c r="D95" s="60" t="s">
        <v>80</v>
      </c>
      <c r="E95" s="61"/>
      <c r="F95" s="61"/>
      <c r="L95" s="44" t="b">
        <v>0</v>
      </c>
      <c r="M95" s="44" t="b">
        <v>0</v>
      </c>
      <c r="N95" s="10">
        <v>1</v>
      </c>
      <c r="O95" s="19">
        <v>3</v>
      </c>
      <c r="P95" s="36">
        <f>IF(M95,O95,N95)*$S$59</f>
        <v>4.1666666666666664E-2</v>
      </c>
      <c r="S95" s="30"/>
    </row>
    <row r="96" spans="2:19" ht="15.75">
      <c r="B96" s="75"/>
      <c r="C96" s="74"/>
      <c r="D96" s="60"/>
      <c r="E96" s="61"/>
      <c r="F96" s="61"/>
      <c r="L96" s="44"/>
      <c r="M96" s="44"/>
      <c r="N96" s="10"/>
      <c r="O96" s="19"/>
      <c r="P96" s="36"/>
      <c r="S96" s="30"/>
    </row>
    <row r="97" spans="2:19" ht="31.5" customHeight="1">
      <c r="B97" s="75"/>
      <c r="C97" s="74" t="s">
        <v>37</v>
      </c>
      <c r="D97" s="111" t="s">
        <v>81</v>
      </c>
      <c r="E97" s="111"/>
      <c r="F97" s="111"/>
      <c r="L97" s="44" t="b">
        <v>0</v>
      </c>
      <c r="M97" s="44" t="b">
        <v>0</v>
      </c>
      <c r="N97" s="10">
        <v>1</v>
      </c>
      <c r="O97" s="19">
        <v>3</v>
      </c>
      <c r="P97" s="36">
        <f>IF(M97,O97,N97)*$S$59</f>
        <v>4.1666666666666664E-2</v>
      </c>
      <c r="S97" s="30"/>
    </row>
    <row r="98" spans="2:19" ht="15.75">
      <c r="B98" s="75"/>
      <c r="C98" s="74"/>
      <c r="D98" s="60"/>
      <c r="E98" s="61"/>
      <c r="F98" s="61"/>
      <c r="L98" s="44"/>
      <c r="M98" s="44"/>
      <c r="N98" s="10"/>
      <c r="O98" s="19"/>
      <c r="P98" s="36"/>
      <c r="S98" s="30"/>
    </row>
    <row r="99" spans="2:19" ht="15.75">
      <c r="B99" s="75"/>
      <c r="C99" s="74" t="s">
        <v>39</v>
      </c>
      <c r="D99" s="60" t="s">
        <v>82</v>
      </c>
      <c r="E99" s="61"/>
      <c r="F99" s="61"/>
      <c r="L99" s="44" t="b">
        <v>0</v>
      </c>
      <c r="M99" s="44" t="b">
        <v>0</v>
      </c>
      <c r="N99" s="10">
        <v>1</v>
      </c>
      <c r="O99" s="19">
        <v>3</v>
      </c>
      <c r="P99" s="36">
        <f>IF(M99,O99,N99)*$S$59</f>
        <v>4.1666666666666664E-2</v>
      </c>
      <c r="S99" s="30"/>
    </row>
    <row r="100" spans="2:19" ht="15.75">
      <c r="B100" s="75"/>
      <c r="C100" s="74"/>
      <c r="D100" s="60"/>
      <c r="E100" s="61"/>
      <c r="F100" s="61"/>
      <c r="L100" s="44"/>
      <c r="M100" s="44"/>
      <c r="N100" s="10"/>
      <c r="O100" s="19"/>
      <c r="P100" s="36"/>
      <c r="S100" s="30"/>
    </row>
    <row r="101" spans="2:19" ht="15.75">
      <c r="B101" s="78" t="s">
        <v>83</v>
      </c>
      <c r="C101" s="79" t="s">
        <v>84</v>
      </c>
      <c r="D101" s="60"/>
      <c r="E101" s="61"/>
      <c r="F101" s="61"/>
      <c r="L101" s="44"/>
      <c r="M101" s="44"/>
      <c r="N101" s="10"/>
      <c r="O101" s="19"/>
      <c r="P101" s="36"/>
      <c r="S101" s="30"/>
    </row>
    <row r="102" spans="2:19" ht="15.75">
      <c r="B102" s="75"/>
      <c r="C102" s="74" t="s">
        <v>55</v>
      </c>
      <c r="D102" s="60" t="s">
        <v>85</v>
      </c>
      <c r="E102" s="61"/>
      <c r="F102" s="61"/>
      <c r="L102" s="44" t="b">
        <v>0</v>
      </c>
      <c r="M102" s="44" t="b">
        <v>0</v>
      </c>
      <c r="N102" s="10">
        <v>1</v>
      </c>
      <c r="O102" s="19">
        <v>3</v>
      </c>
      <c r="P102" s="36">
        <f>IF(M102,O102,N102)*$S$59</f>
        <v>4.1666666666666664E-2</v>
      </c>
      <c r="S102" s="30"/>
    </row>
    <row r="103" spans="2:19" ht="15.75">
      <c r="B103" s="75"/>
      <c r="C103" s="60"/>
      <c r="D103" s="74"/>
      <c r="E103" s="76"/>
      <c r="F103" s="61"/>
      <c r="L103" s="44"/>
      <c r="M103" s="44"/>
      <c r="N103" s="10"/>
      <c r="O103" s="19"/>
      <c r="P103" s="36"/>
      <c r="S103" s="30"/>
    </row>
    <row r="104" spans="2:19" ht="32.25" customHeight="1">
      <c r="B104" s="75"/>
      <c r="C104" s="74" t="s">
        <v>57</v>
      </c>
      <c r="D104" s="111" t="s">
        <v>86</v>
      </c>
      <c r="E104" s="111"/>
      <c r="F104" s="111"/>
      <c r="L104" s="44" t="b">
        <v>0</v>
      </c>
      <c r="M104" s="44" t="b">
        <v>0</v>
      </c>
      <c r="N104" s="10">
        <v>1</v>
      </c>
      <c r="O104" s="19">
        <v>3</v>
      </c>
      <c r="P104" s="36">
        <f>IF(M104,O104,N104)*$S$59</f>
        <v>4.1666666666666664E-2</v>
      </c>
      <c r="S104" s="30"/>
    </row>
    <row r="105" spans="2:19" ht="15.75">
      <c r="B105" s="75"/>
      <c r="C105" s="74"/>
      <c r="D105" s="60"/>
      <c r="E105" s="61"/>
      <c r="F105" s="61"/>
      <c r="L105" s="44"/>
      <c r="M105" s="44"/>
      <c r="N105" s="10"/>
      <c r="O105" s="19"/>
      <c r="P105" s="36"/>
      <c r="S105" s="30"/>
    </row>
    <row r="106" spans="2:19" ht="31.5" customHeight="1">
      <c r="B106" s="75"/>
      <c r="C106" s="74" t="s">
        <v>59</v>
      </c>
      <c r="D106" s="111" t="s">
        <v>81</v>
      </c>
      <c r="E106" s="111"/>
      <c r="F106" s="111"/>
      <c r="L106" s="44" t="b">
        <v>0</v>
      </c>
      <c r="M106" s="44" t="b">
        <v>0</v>
      </c>
      <c r="N106" s="10">
        <v>1</v>
      </c>
      <c r="O106" s="19">
        <v>3</v>
      </c>
      <c r="P106" s="36">
        <f>IF(M106,O106,N106)*$S$59</f>
        <v>4.1666666666666664E-2</v>
      </c>
      <c r="S106" s="30"/>
    </row>
    <row r="107" spans="2:19" ht="15.75">
      <c r="B107" s="75"/>
      <c r="C107" s="74"/>
      <c r="D107" s="60"/>
      <c r="E107" s="61"/>
      <c r="F107" s="61"/>
      <c r="L107" s="44"/>
      <c r="M107" s="44"/>
      <c r="N107" s="10"/>
      <c r="O107" s="19"/>
      <c r="P107" s="36"/>
      <c r="S107" s="30"/>
    </row>
    <row r="108" spans="2:19" ht="15.75">
      <c r="B108" s="75"/>
      <c r="C108" s="74" t="s">
        <v>61</v>
      </c>
      <c r="D108" s="60" t="s">
        <v>82</v>
      </c>
      <c r="E108" s="61"/>
      <c r="F108" s="61"/>
      <c r="L108" s="44" t="b">
        <v>0</v>
      </c>
      <c r="M108" s="44" t="b">
        <v>0</v>
      </c>
      <c r="N108" s="10">
        <v>1</v>
      </c>
      <c r="O108" s="19">
        <v>3</v>
      </c>
      <c r="P108" s="36">
        <f>IF(M108,O108,N108)*$S$59</f>
        <v>4.1666666666666664E-2</v>
      </c>
      <c r="S108" s="30"/>
    </row>
    <row r="109" spans="2:19" ht="15.75">
      <c r="B109" s="75"/>
      <c r="C109" s="74"/>
      <c r="D109" s="60"/>
      <c r="E109" s="61"/>
      <c r="F109" s="61"/>
      <c r="L109" s="44"/>
      <c r="M109" s="44"/>
      <c r="N109" s="10"/>
      <c r="O109" s="19"/>
      <c r="P109" s="36"/>
      <c r="S109" s="30"/>
    </row>
    <row r="110" spans="2:19" ht="15.75">
      <c r="B110" s="78" t="s">
        <v>87</v>
      </c>
      <c r="C110" s="79" t="s">
        <v>88</v>
      </c>
      <c r="D110" s="60"/>
      <c r="E110" s="61"/>
      <c r="F110" s="61"/>
      <c r="L110" s="44"/>
      <c r="M110" s="44"/>
      <c r="N110" s="10"/>
      <c r="O110" s="19"/>
      <c r="P110" s="36"/>
      <c r="S110" s="30"/>
    </row>
    <row r="111" spans="2:19" ht="15.75">
      <c r="B111" s="75"/>
      <c r="C111" s="74" t="s">
        <v>89</v>
      </c>
      <c r="D111" s="60"/>
      <c r="E111" s="61"/>
      <c r="F111" s="61"/>
      <c r="L111" s="44"/>
      <c r="M111" s="44"/>
      <c r="N111" s="10"/>
      <c r="O111" s="19"/>
      <c r="P111" s="36"/>
      <c r="S111" s="30"/>
    </row>
    <row r="112" spans="2:19" ht="15.75">
      <c r="B112" s="75"/>
      <c r="C112" s="74"/>
      <c r="D112" s="60"/>
      <c r="E112" s="61"/>
      <c r="F112" s="61"/>
      <c r="L112" s="44"/>
      <c r="M112" s="44"/>
      <c r="N112" s="10"/>
      <c r="O112" s="19"/>
      <c r="P112" s="36"/>
      <c r="S112" s="30"/>
    </row>
    <row r="113" spans="2:19" ht="15.75">
      <c r="B113" s="75"/>
      <c r="C113" s="74" t="s">
        <v>55</v>
      </c>
      <c r="D113" s="60" t="s">
        <v>90</v>
      </c>
      <c r="E113" s="61"/>
      <c r="F113" s="61"/>
      <c r="L113" s="44" t="b">
        <v>0</v>
      </c>
      <c r="M113" s="44" t="b">
        <v>0</v>
      </c>
      <c r="N113" s="10">
        <v>1</v>
      </c>
      <c r="O113" s="19">
        <v>3</v>
      </c>
      <c r="P113" s="36">
        <f>IF(M113,O113,N113)*$S$59</f>
        <v>4.1666666666666664E-2</v>
      </c>
      <c r="S113" s="30"/>
    </row>
    <row r="114" spans="2:19" ht="15.75">
      <c r="B114" s="75"/>
      <c r="C114" s="74"/>
      <c r="D114" s="60"/>
      <c r="E114" s="61"/>
      <c r="F114" s="61"/>
      <c r="L114" s="44"/>
      <c r="M114" s="44"/>
      <c r="N114" s="10"/>
      <c r="O114" s="19"/>
      <c r="P114" s="36"/>
      <c r="S114" s="30"/>
    </row>
    <row r="115" spans="2:19" ht="15.75">
      <c r="B115" s="75"/>
      <c r="C115" s="74" t="s">
        <v>35</v>
      </c>
      <c r="D115" s="60" t="s">
        <v>91</v>
      </c>
      <c r="E115" s="61"/>
      <c r="F115" s="61"/>
      <c r="L115" s="44" t="b">
        <v>0</v>
      </c>
      <c r="M115" s="44" t="b">
        <v>0</v>
      </c>
      <c r="N115" s="10">
        <v>1</v>
      </c>
      <c r="O115" s="19">
        <v>3</v>
      </c>
      <c r="P115" s="36">
        <f>IF(M115,O115,N115)*$S$59</f>
        <v>4.1666666666666664E-2</v>
      </c>
      <c r="S115" s="30"/>
    </row>
    <row r="116" spans="2:19" ht="15.75">
      <c r="B116" s="75"/>
      <c r="C116" s="74"/>
      <c r="D116" s="60"/>
      <c r="E116" s="61"/>
      <c r="F116" s="61"/>
      <c r="L116" s="44"/>
      <c r="M116" s="44"/>
      <c r="N116" s="10"/>
      <c r="O116" s="19"/>
      <c r="P116" s="36"/>
      <c r="S116" s="30"/>
    </row>
    <row r="117" spans="2:19" ht="15.75">
      <c r="B117" s="75"/>
      <c r="C117" s="74" t="s">
        <v>37</v>
      </c>
      <c r="D117" s="60" t="s">
        <v>92</v>
      </c>
      <c r="E117" s="61"/>
      <c r="F117" s="61"/>
      <c r="L117" s="44" t="b">
        <v>0</v>
      </c>
      <c r="M117" s="44" t="b">
        <v>0</v>
      </c>
      <c r="N117" s="10">
        <v>1</v>
      </c>
      <c r="O117" s="19">
        <v>3</v>
      </c>
      <c r="P117" s="36">
        <f>IF(M117,O117,N117)*$S$59</f>
        <v>4.1666666666666664E-2</v>
      </c>
      <c r="S117" s="30"/>
    </row>
    <row r="118" spans="2:19" ht="15.75">
      <c r="B118" s="75"/>
      <c r="C118" s="74"/>
      <c r="D118" s="60"/>
      <c r="E118" s="61"/>
      <c r="F118" s="61"/>
      <c r="L118" s="44"/>
      <c r="M118" s="44"/>
      <c r="N118" s="10"/>
      <c r="O118" s="19"/>
      <c r="P118" s="36"/>
      <c r="S118" s="30"/>
    </row>
    <row r="119" spans="2:19" ht="15.75">
      <c r="B119" s="75"/>
      <c r="C119" s="74" t="s">
        <v>39</v>
      </c>
      <c r="D119" s="60" t="s">
        <v>93</v>
      </c>
      <c r="E119" s="61"/>
      <c r="F119" s="61"/>
      <c r="L119" s="44" t="b">
        <v>0</v>
      </c>
      <c r="M119" s="44" t="b">
        <v>0</v>
      </c>
      <c r="N119" s="10">
        <v>1</v>
      </c>
      <c r="O119" s="19">
        <v>3</v>
      </c>
      <c r="P119" s="36">
        <f>IF(M119,O119,N119)*$S$59</f>
        <v>4.1666666666666664E-2</v>
      </c>
      <c r="S119" s="30"/>
    </row>
    <row r="120" spans="2:19" ht="15.75">
      <c r="B120" s="75"/>
      <c r="C120" s="74"/>
      <c r="D120" s="60"/>
      <c r="E120" s="61"/>
      <c r="F120" s="61"/>
      <c r="L120" s="44"/>
      <c r="M120" s="44"/>
      <c r="N120" s="10"/>
      <c r="O120" s="19"/>
      <c r="P120" s="36"/>
      <c r="S120" s="30"/>
    </row>
    <row r="121" spans="2:19" ht="15.75">
      <c r="B121" s="75"/>
      <c r="C121" s="74" t="s">
        <v>41</v>
      </c>
      <c r="D121" s="60" t="s">
        <v>94</v>
      </c>
      <c r="E121" s="61"/>
      <c r="F121" s="61"/>
      <c r="L121" s="44" t="b">
        <v>0</v>
      </c>
      <c r="M121" s="44" t="b">
        <v>0</v>
      </c>
      <c r="N121" s="10">
        <v>1</v>
      </c>
      <c r="O121" s="19">
        <v>3</v>
      </c>
      <c r="P121" s="36">
        <f>IF(M121,O121,N121)*$S$59</f>
        <v>4.1666666666666664E-2</v>
      </c>
      <c r="S121" s="30"/>
    </row>
    <row r="122" spans="2:19" ht="15.75">
      <c r="B122" s="75"/>
      <c r="C122" s="74"/>
      <c r="D122" s="60"/>
      <c r="E122" s="61"/>
      <c r="F122" s="61"/>
      <c r="L122" s="44"/>
      <c r="M122" s="44"/>
      <c r="N122" s="10"/>
      <c r="O122" s="19"/>
      <c r="P122" s="36"/>
      <c r="S122" s="30"/>
    </row>
    <row r="123" spans="2:19" ht="15.75">
      <c r="B123" s="75"/>
      <c r="C123" s="74" t="s">
        <v>43</v>
      </c>
      <c r="D123" s="60" t="s">
        <v>95</v>
      </c>
      <c r="E123" s="61"/>
      <c r="F123" s="61"/>
      <c r="L123" s="44" t="b">
        <v>0</v>
      </c>
      <c r="M123" s="44" t="b">
        <v>0</v>
      </c>
      <c r="N123" s="10">
        <v>1</v>
      </c>
      <c r="O123" s="19">
        <v>3</v>
      </c>
      <c r="P123" s="36">
        <f>IF(M123,O123,N123)*$S$59</f>
        <v>4.1666666666666664E-2</v>
      </c>
      <c r="S123" s="30"/>
    </row>
    <row r="124" spans="2:19" ht="15.75">
      <c r="B124" s="75"/>
      <c r="C124" s="74"/>
      <c r="D124" s="60"/>
      <c r="E124" s="61"/>
      <c r="F124" s="61"/>
      <c r="L124" s="44"/>
      <c r="M124" s="44"/>
      <c r="N124" s="10"/>
      <c r="O124" s="19"/>
      <c r="P124" s="36"/>
      <c r="S124" s="30"/>
    </row>
    <row r="125" spans="2:19" ht="15.75">
      <c r="B125" s="78" t="s">
        <v>96</v>
      </c>
      <c r="C125" s="79" t="s">
        <v>97</v>
      </c>
      <c r="D125" s="60"/>
      <c r="E125" s="61"/>
      <c r="F125" s="61"/>
      <c r="L125" s="44"/>
      <c r="M125" s="44"/>
      <c r="N125" s="10"/>
      <c r="O125" s="19"/>
      <c r="P125" s="36"/>
      <c r="S125" s="30"/>
    </row>
    <row r="126" spans="2:19" ht="15.75">
      <c r="B126" s="75"/>
      <c r="C126" s="74" t="s">
        <v>98</v>
      </c>
      <c r="D126" s="60"/>
      <c r="E126" s="61"/>
      <c r="F126" s="61"/>
      <c r="L126" s="44"/>
      <c r="M126" s="44"/>
      <c r="N126" s="10"/>
      <c r="O126" s="19"/>
      <c r="P126" s="36"/>
      <c r="Q126" s="51"/>
      <c r="S126" s="30"/>
    </row>
    <row r="127" spans="2:19" ht="15.75">
      <c r="B127" s="75"/>
      <c r="C127" s="74"/>
      <c r="D127" s="60"/>
      <c r="E127" s="61"/>
      <c r="F127" s="61"/>
      <c r="L127" s="48"/>
      <c r="M127" s="48"/>
      <c r="N127" s="23"/>
      <c r="O127" s="24"/>
      <c r="P127" s="38"/>
      <c r="S127" s="30"/>
    </row>
    <row r="128" spans="2:19" ht="18.75">
      <c r="B128" s="109" t="s">
        <v>99</v>
      </c>
      <c r="C128" s="74"/>
      <c r="D128" s="60"/>
      <c r="E128" s="61"/>
      <c r="F128" s="61"/>
      <c r="L128" s="48"/>
      <c r="M128" s="48"/>
      <c r="N128" s="23"/>
      <c r="O128" s="24"/>
      <c r="P128" s="38"/>
      <c r="R128" s="13" t="s">
        <v>16</v>
      </c>
      <c r="S128" s="15">
        <f>1/7</f>
        <v>0.14285714285714285</v>
      </c>
    </row>
    <row r="129" spans="2:19" ht="15.75">
      <c r="B129" s="61" t="s">
        <v>17</v>
      </c>
      <c r="C129" s="85" t="s">
        <v>100</v>
      </c>
      <c r="D129" s="60"/>
      <c r="E129" s="61"/>
      <c r="F129" s="61"/>
      <c r="L129" s="44"/>
      <c r="M129" s="44"/>
      <c r="N129" s="10"/>
      <c r="O129" s="19"/>
      <c r="P129" s="36"/>
      <c r="R129" s="13" t="s">
        <v>19</v>
      </c>
      <c r="S129" s="14">
        <v>0.1</v>
      </c>
    </row>
    <row r="130" spans="2:19" ht="15.75">
      <c r="B130" s="86"/>
      <c r="C130" s="60"/>
      <c r="D130" s="60"/>
      <c r="E130" s="61"/>
      <c r="F130" s="64"/>
      <c r="L130" s="44"/>
      <c r="M130" s="44"/>
      <c r="N130" s="10"/>
      <c r="O130" s="19"/>
      <c r="P130" s="36"/>
      <c r="R130" s="13" t="s">
        <v>20</v>
      </c>
      <c r="S130" s="15">
        <f>SUM(P131:P146)*S129*100</f>
        <v>9.9999999999999982</v>
      </c>
    </row>
    <row r="131" spans="2:19" ht="15.75">
      <c r="B131" s="76" t="s">
        <v>47</v>
      </c>
      <c r="C131" s="60" t="s">
        <v>101</v>
      </c>
      <c r="D131" s="60"/>
      <c r="E131" s="61"/>
      <c r="F131" s="61"/>
      <c r="L131" s="47" t="b">
        <v>0</v>
      </c>
      <c r="M131" s="44" t="b">
        <v>0</v>
      </c>
      <c r="N131" s="10">
        <v>3</v>
      </c>
      <c r="O131" s="19">
        <v>1</v>
      </c>
      <c r="P131" s="39">
        <f>IF(L131,N131,O131)*$S$128</f>
        <v>0.14285714285714285</v>
      </c>
      <c r="S131" s="30"/>
    </row>
    <row r="132" spans="2:19" ht="15.75">
      <c r="B132" s="76"/>
      <c r="C132" s="60"/>
      <c r="D132" s="60"/>
      <c r="E132" s="61"/>
      <c r="F132" s="61"/>
      <c r="L132" s="44"/>
      <c r="M132" s="44"/>
      <c r="N132" s="10"/>
      <c r="O132" s="19"/>
      <c r="P132" s="36"/>
      <c r="S132" s="30"/>
    </row>
    <row r="133" spans="2:19" ht="15.75">
      <c r="B133" s="75" t="s">
        <v>24</v>
      </c>
      <c r="C133" s="85" t="s">
        <v>102</v>
      </c>
      <c r="D133" s="60"/>
      <c r="E133" s="61"/>
      <c r="F133" s="61"/>
      <c r="L133" s="44" t="b">
        <v>0</v>
      </c>
      <c r="M133" s="44" t="b">
        <v>0</v>
      </c>
      <c r="N133" s="10">
        <v>1</v>
      </c>
      <c r="O133" s="19">
        <v>3</v>
      </c>
      <c r="P133" s="39">
        <f>IF(M133,O133,N133)*$S$128</f>
        <v>0.14285714285714285</v>
      </c>
      <c r="S133" s="30"/>
    </row>
    <row r="134" spans="2:19" ht="15.75">
      <c r="B134" s="87"/>
      <c r="C134" s="60"/>
      <c r="D134" s="60"/>
      <c r="E134" s="61"/>
      <c r="F134" s="61"/>
      <c r="L134" s="44"/>
      <c r="M134" s="44"/>
      <c r="N134" s="10"/>
      <c r="O134" s="19"/>
      <c r="P134" s="39"/>
      <c r="S134" s="30"/>
    </row>
    <row r="135" spans="2:19" ht="15.75">
      <c r="B135" s="76" t="s">
        <v>50</v>
      </c>
      <c r="C135" s="60" t="s">
        <v>103</v>
      </c>
      <c r="D135" s="60"/>
      <c r="E135" s="61"/>
      <c r="F135" s="61"/>
      <c r="L135" s="44" t="b">
        <v>0</v>
      </c>
      <c r="M135" s="44" t="b">
        <v>0</v>
      </c>
      <c r="N135" s="10"/>
      <c r="O135" s="19"/>
      <c r="P135" s="39"/>
      <c r="S135" s="30"/>
    </row>
    <row r="136" spans="2:19" ht="15.75">
      <c r="B136" s="61"/>
      <c r="C136" s="88"/>
      <c r="D136" s="88"/>
      <c r="E136" s="88"/>
      <c r="F136" s="88"/>
      <c r="L136" s="44"/>
      <c r="M136" s="44"/>
      <c r="N136" s="10"/>
      <c r="O136" s="19"/>
      <c r="P136" s="36"/>
      <c r="S136" s="30"/>
    </row>
    <row r="137" spans="2:19" ht="15.75">
      <c r="B137" s="61"/>
      <c r="C137" s="91" t="s">
        <v>104</v>
      </c>
      <c r="D137" s="60"/>
      <c r="E137" s="61"/>
      <c r="F137" s="61"/>
      <c r="L137" s="44"/>
      <c r="M137" s="44"/>
      <c r="N137" s="10"/>
      <c r="O137" s="19"/>
      <c r="P137" s="36"/>
      <c r="S137" s="30"/>
    </row>
    <row r="138" spans="2:19" ht="15.75">
      <c r="B138" s="75"/>
      <c r="C138" s="85" t="s">
        <v>55</v>
      </c>
      <c r="D138" s="85" t="s">
        <v>105</v>
      </c>
      <c r="E138" s="86"/>
      <c r="F138" s="61"/>
      <c r="L138" s="47" t="b">
        <v>0</v>
      </c>
      <c r="M138" s="49" t="b">
        <v>0</v>
      </c>
      <c r="N138" s="10">
        <v>3</v>
      </c>
      <c r="O138" s="19">
        <v>1</v>
      </c>
      <c r="P138" s="39">
        <f>IF(L138,N138,O138)*$S$128</f>
        <v>0.14285714285714285</v>
      </c>
      <c r="S138" s="30"/>
    </row>
    <row r="139" spans="2:19" ht="15.75">
      <c r="B139" s="75"/>
      <c r="C139" s="85"/>
      <c r="D139" s="85"/>
      <c r="E139" s="86"/>
      <c r="F139" s="61"/>
      <c r="L139" s="44"/>
      <c r="M139" s="44"/>
      <c r="N139" s="10"/>
      <c r="O139" s="19"/>
      <c r="P139" s="36"/>
      <c r="S139" s="30"/>
    </row>
    <row r="140" spans="2:19" ht="15.75">
      <c r="B140" s="75"/>
      <c r="C140" s="85" t="s">
        <v>35</v>
      </c>
      <c r="D140" s="60" t="s">
        <v>106</v>
      </c>
      <c r="E140" s="61"/>
      <c r="F140" s="61"/>
      <c r="L140" s="47" t="b">
        <v>0</v>
      </c>
      <c r="M140" s="49" t="b">
        <v>0</v>
      </c>
      <c r="N140" s="10">
        <v>3</v>
      </c>
      <c r="O140" s="19">
        <v>1</v>
      </c>
      <c r="P140" s="39">
        <f>IF(L140,N140,O140)*$S$128</f>
        <v>0.14285714285714285</v>
      </c>
      <c r="S140" s="30"/>
    </row>
    <row r="141" spans="2:19" ht="15.75">
      <c r="B141" s="75"/>
      <c r="C141" s="85"/>
      <c r="D141" s="60"/>
      <c r="E141" s="61"/>
      <c r="F141" s="61"/>
      <c r="L141" s="44"/>
      <c r="M141" s="44"/>
      <c r="N141" s="10"/>
      <c r="O141" s="19"/>
      <c r="P141" s="36"/>
      <c r="S141" s="30"/>
    </row>
    <row r="142" spans="2:19" ht="15.75">
      <c r="B142" s="75"/>
      <c r="C142" s="85" t="s">
        <v>37</v>
      </c>
      <c r="D142" s="60" t="s">
        <v>107</v>
      </c>
      <c r="E142" s="61"/>
      <c r="F142" s="61"/>
      <c r="L142" s="47" t="b">
        <v>0</v>
      </c>
      <c r="M142" s="49" t="b">
        <v>0</v>
      </c>
      <c r="N142" s="10">
        <v>3</v>
      </c>
      <c r="O142" s="19">
        <v>1</v>
      </c>
      <c r="P142" s="39">
        <f>IF(L142,N142,O142)*$S$128</f>
        <v>0.14285714285714285</v>
      </c>
      <c r="S142" s="30"/>
    </row>
    <row r="143" spans="2:19" ht="15.75">
      <c r="B143" s="75"/>
      <c r="C143" s="85"/>
      <c r="D143" s="60"/>
      <c r="E143" s="61"/>
      <c r="F143" s="61"/>
      <c r="L143" s="44"/>
      <c r="M143" s="44"/>
      <c r="N143" s="10"/>
      <c r="O143" s="19"/>
      <c r="P143" s="36"/>
      <c r="S143" s="30"/>
    </row>
    <row r="144" spans="2:19" ht="15.75">
      <c r="B144" s="75"/>
      <c r="C144" s="85" t="s">
        <v>39</v>
      </c>
      <c r="D144" s="60" t="s">
        <v>108</v>
      </c>
      <c r="E144" s="61"/>
      <c r="F144" s="61"/>
      <c r="L144" s="47" t="b">
        <v>0</v>
      </c>
      <c r="M144" s="49" t="b">
        <v>0</v>
      </c>
      <c r="N144" s="10">
        <v>3</v>
      </c>
      <c r="O144" s="19">
        <v>1</v>
      </c>
      <c r="P144" s="39">
        <f>IF(L144,N144,O144)*$S$128</f>
        <v>0.14285714285714285</v>
      </c>
      <c r="S144" s="30"/>
    </row>
    <row r="145" spans="2:19" ht="15.75">
      <c r="B145" s="75"/>
      <c r="C145" s="85"/>
      <c r="D145" s="60"/>
      <c r="E145" s="61"/>
      <c r="F145" s="61"/>
      <c r="L145" s="10"/>
      <c r="M145" s="10"/>
      <c r="N145" s="10"/>
      <c r="O145" s="19"/>
      <c r="P145" s="36"/>
      <c r="S145" s="30"/>
    </row>
    <row r="146" spans="2:19" ht="32.25" customHeight="1" thickBot="1">
      <c r="B146" s="74" t="s">
        <v>83</v>
      </c>
      <c r="C146" s="111" t="s">
        <v>109</v>
      </c>
      <c r="D146" s="111"/>
      <c r="E146" s="111"/>
      <c r="F146" s="111"/>
      <c r="L146" s="110" t="b">
        <v>0</v>
      </c>
      <c r="M146" s="110" t="b">
        <v>0</v>
      </c>
      <c r="N146" s="22">
        <v>1</v>
      </c>
      <c r="O146" s="21">
        <v>3</v>
      </c>
      <c r="P146" s="39">
        <f>IF(M146,O146,N146)*$S$128</f>
        <v>0.14285714285714285</v>
      </c>
      <c r="S146" s="30"/>
    </row>
    <row r="147" spans="2:19" ht="15.75">
      <c r="B147" s="75"/>
      <c r="C147" s="89"/>
      <c r="D147" s="60"/>
      <c r="E147" s="61"/>
      <c r="F147" s="61"/>
      <c r="L147" s="50"/>
      <c r="S147" s="30"/>
    </row>
    <row r="148" spans="2:19" ht="15.75">
      <c r="B148" s="90" t="s">
        <v>110</v>
      </c>
      <c r="C148" s="60"/>
      <c r="D148" s="60"/>
      <c r="E148" s="61"/>
      <c r="F148" s="64"/>
      <c r="L148" s="52" t="s">
        <v>111</v>
      </c>
      <c r="O148">
        <v>100</v>
      </c>
      <c r="R148" s="40" t="s">
        <v>112</v>
      </c>
      <c r="S148" s="41">
        <f>S129+S60+S36+S31+S21</f>
        <v>1</v>
      </c>
    </row>
    <row r="149" spans="2:19">
      <c r="B149"/>
      <c r="C149"/>
      <c r="D149"/>
      <c r="E149"/>
      <c r="F149"/>
      <c r="L149" s="52" t="s">
        <v>113</v>
      </c>
      <c r="O149">
        <v>300</v>
      </c>
      <c r="P149" s="53"/>
      <c r="S149" s="30"/>
    </row>
    <row r="150" spans="2:19" ht="15.75">
      <c r="B150" s="59" t="s">
        <v>114</v>
      </c>
      <c r="C150" s="101"/>
      <c r="D150"/>
      <c r="E150"/>
      <c r="F150"/>
      <c r="L150" s="54" t="s">
        <v>115</v>
      </c>
      <c r="M150"/>
      <c r="S150" s="30"/>
    </row>
    <row r="151" spans="2:19">
      <c r="B151" s="102"/>
      <c r="C151" s="101"/>
      <c r="D151"/>
      <c r="E151"/>
      <c r="F151"/>
      <c r="L151" s="52" t="s">
        <v>116</v>
      </c>
      <c r="M151"/>
      <c r="N151" s="1" t="s">
        <v>117</v>
      </c>
      <c r="S151" s="30"/>
    </row>
    <row r="152" spans="2:19" ht="15.75">
      <c r="B152" s="68" t="s">
        <v>118</v>
      </c>
      <c r="C152" s="101"/>
      <c r="D152"/>
      <c r="E152"/>
      <c r="F152"/>
      <c r="L152" s="52" t="s">
        <v>119</v>
      </c>
      <c r="M152"/>
      <c r="N152" s="1" t="s">
        <v>120</v>
      </c>
      <c r="S152" s="30"/>
    </row>
    <row r="153" spans="2:19" ht="15.75">
      <c r="B153" s="60"/>
      <c r="C153" s="101"/>
      <c r="D153"/>
      <c r="E153"/>
      <c r="F153"/>
      <c r="L153" s="52" t="s">
        <v>121</v>
      </c>
      <c r="M153"/>
      <c r="N153" s="1" t="s">
        <v>122</v>
      </c>
      <c r="S153" s="30"/>
    </row>
    <row r="154" spans="2:19" ht="15.75">
      <c r="B154" s="111" t="s">
        <v>123</v>
      </c>
      <c r="C154" s="111"/>
      <c r="D154" s="111"/>
      <c r="E154" s="111"/>
      <c r="F154" s="111"/>
      <c r="G154" s="111"/>
      <c r="H154" s="111"/>
      <c r="I154" s="111"/>
      <c r="J154" s="111"/>
      <c r="L154" s="50"/>
      <c r="S154" s="30"/>
    </row>
    <row r="155" spans="2:19" ht="15" customHeight="1">
      <c r="B155" s="60"/>
      <c r="C155" s="101"/>
      <c r="D155"/>
      <c r="E155"/>
      <c r="F155"/>
      <c r="L155" s="93" t="b">
        <v>1</v>
      </c>
      <c r="M155" s="107" t="s">
        <v>124</v>
      </c>
      <c r="N155" s="107"/>
      <c r="O155" s="107"/>
      <c r="P155" s="107"/>
      <c r="Q155" s="107"/>
      <c r="R155" s="107"/>
      <c r="S155" s="108"/>
    </row>
    <row r="156" spans="2:19" ht="15.75">
      <c r="B156" s="68" t="s">
        <v>125</v>
      </c>
      <c r="C156" s="101"/>
      <c r="D156"/>
      <c r="E156"/>
      <c r="F156"/>
      <c r="L156" s="52"/>
      <c r="M156" s="107"/>
      <c r="N156" s="107"/>
      <c r="O156" s="107"/>
      <c r="P156" s="107"/>
      <c r="Q156" s="107"/>
      <c r="R156" s="107"/>
      <c r="S156" s="108"/>
    </row>
    <row r="157" spans="2:19" ht="15.75">
      <c r="B157" s="68"/>
      <c r="C157" s="101"/>
      <c r="D157"/>
      <c r="E157"/>
      <c r="F157"/>
      <c r="L157" s="52"/>
      <c r="M157" s="107"/>
      <c r="N157" s="107"/>
      <c r="O157" s="107"/>
      <c r="P157" s="107"/>
      <c r="Q157" s="107"/>
      <c r="R157" s="107"/>
      <c r="S157" s="108"/>
    </row>
    <row r="158" spans="2:19" ht="15.75">
      <c r="B158" s="3"/>
      <c r="C158" s="105"/>
      <c r="D158"/>
      <c r="E158"/>
      <c r="F158"/>
      <c r="L158" s="112" t="s">
        <v>126</v>
      </c>
      <c r="M158" s="112"/>
      <c r="N158" s="112"/>
      <c r="O158" s="112"/>
      <c r="P158" s="97">
        <f>S130+S61+S37+S32+S22</f>
        <v>99.999999999999972</v>
      </c>
      <c r="S158" s="30"/>
    </row>
    <row r="159" spans="2:19" ht="15.75">
      <c r="B159" s="3"/>
      <c r="C159" s="104" t="s">
        <v>127</v>
      </c>
      <c r="D159"/>
      <c r="E159"/>
      <c r="F159" s="103"/>
      <c r="L159" s="52"/>
      <c r="M159"/>
      <c r="N159"/>
      <c r="O159"/>
      <c r="P159"/>
      <c r="S159" s="30"/>
    </row>
    <row r="160" spans="2:19" ht="15.75">
      <c r="B160" s="3"/>
      <c r="C160" s="59"/>
      <c r="D160"/>
      <c r="E160"/>
      <c r="F160"/>
      <c r="L160" s="99"/>
      <c r="M160" s="98" t="s">
        <v>128</v>
      </c>
      <c r="N160" s="42" t="str">
        <f>IF(M31,"High",IF(L131,"High",IF(L138,"High",IF(L140,"High",IF(L142,"High",IF(L144,"High",IF(P158&lt;=100,"Low",IF(P158&lt;=200,"Medium","High"))))))))</f>
        <v>Low</v>
      </c>
      <c r="O160"/>
      <c r="P160"/>
      <c r="S160" s="30"/>
    </row>
    <row r="161" spans="2:19" ht="15.75">
      <c r="B161" s="3"/>
      <c r="C161" s="104" t="s">
        <v>5</v>
      </c>
      <c r="D161"/>
      <c r="E161"/>
      <c r="F161" s="103"/>
      <c r="L161" s="50"/>
      <c r="S161" s="30"/>
    </row>
    <row r="162" spans="2:19" ht="15.75">
      <c r="B162" s="3"/>
      <c r="C162" s="59"/>
      <c r="D162"/>
      <c r="E162"/>
      <c r="F162"/>
      <c r="L162" s="50"/>
      <c r="M162" s="4" t="s">
        <v>129</v>
      </c>
      <c r="S162" s="30"/>
    </row>
    <row r="163" spans="2:19" ht="15.75">
      <c r="B163" s="3"/>
      <c r="C163" s="104" t="s">
        <v>130</v>
      </c>
      <c r="D163"/>
      <c r="E163"/>
      <c r="F163" s="103"/>
      <c r="L163" s="50"/>
      <c r="M163" s="4" t="s">
        <v>131</v>
      </c>
      <c r="S163" s="30"/>
    </row>
    <row r="164" spans="2:19">
      <c r="D164"/>
      <c r="E164"/>
      <c r="F164"/>
      <c r="L164" s="50"/>
      <c r="M164" s="4" t="s">
        <v>132</v>
      </c>
      <c r="S164" s="30"/>
    </row>
    <row r="165" spans="2:19">
      <c r="B165" s="24" t="str">
        <f>IF(N160="Low","A",IF(N160="medium","B","C"))</f>
        <v>A</v>
      </c>
      <c r="C165" s="100">
        <f>P158</f>
        <v>99.999999999999972</v>
      </c>
      <c r="D165"/>
      <c r="E165"/>
      <c r="F165"/>
      <c r="L165" s="50"/>
      <c r="S165" s="30"/>
    </row>
    <row r="166" spans="2:19">
      <c r="B166"/>
      <c r="C166"/>
      <c r="D166"/>
      <c r="E166"/>
      <c r="F166"/>
      <c r="L166" s="50"/>
      <c r="S166" s="30"/>
    </row>
    <row r="167" spans="2:19">
      <c r="B167"/>
      <c r="C167"/>
      <c r="D167"/>
      <c r="E167"/>
      <c r="F167"/>
      <c r="L167" s="50"/>
      <c r="S167" s="30"/>
    </row>
    <row r="168" spans="2:19">
      <c r="B168"/>
      <c r="C168"/>
      <c r="D168"/>
      <c r="E168"/>
      <c r="F168"/>
      <c r="L168" s="50"/>
      <c r="S168" s="30"/>
    </row>
    <row r="169" spans="2:19">
      <c r="B169"/>
      <c r="C169"/>
      <c r="D169"/>
      <c r="E169"/>
      <c r="F169"/>
      <c r="L169" s="50"/>
      <c r="S169" s="30"/>
    </row>
    <row r="170" spans="2:19">
      <c r="L170" s="50"/>
      <c r="S170" s="30"/>
    </row>
    <row r="171" spans="2:19">
      <c r="L171" s="50"/>
      <c r="S171" s="30"/>
    </row>
    <row r="172" spans="2:19">
      <c r="L172" s="50"/>
      <c r="S172" s="30"/>
    </row>
    <row r="173" spans="2:19">
      <c r="L173" s="50"/>
      <c r="S173" s="30"/>
    </row>
    <row r="174" spans="2:19">
      <c r="L174" s="50"/>
      <c r="S174" s="30"/>
    </row>
    <row r="175" spans="2:19">
      <c r="L175" s="55"/>
      <c r="M175" s="56"/>
      <c r="N175" s="56"/>
      <c r="O175" s="56"/>
      <c r="P175" s="56"/>
      <c r="Q175" s="16"/>
      <c r="R175" s="16"/>
      <c r="S175" s="31"/>
    </row>
    <row r="179" spans="2:16">
      <c r="M179"/>
      <c r="N179"/>
      <c r="O179"/>
      <c r="P179"/>
    </row>
    <row r="180" spans="2:16">
      <c r="M180"/>
      <c r="N180"/>
      <c r="O180"/>
      <c r="P180"/>
    </row>
    <row r="181" spans="2:16">
      <c r="M181"/>
      <c r="N181"/>
      <c r="O181"/>
      <c r="P181"/>
    </row>
    <row r="182" spans="2:16">
      <c r="M182"/>
      <c r="N182"/>
      <c r="O182"/>
      <c r="P182"/>
    </row>
    <row r="183" spans="2:16">
      <c r="M183"/>
      <c r="N183"/>
      <c r="O183"/>
      <c r="P183"/>
    </row>
    <row r="184" spans="2:16">
      <c r="M184"/>
      <c r="N184"/>
      <c r="O184"/>
      <c r="P184"/>
    </row>
    <row r="185" spans="2:16">
      <c r="B185"/>
      <c r="C185"/>
      <c r="D185"/>
      <c r="E185"/>
      <c r="F185"/>
      <c r="M185"/>
      <c r="N185"/>
      <c r="O185"/>
      <c r="P185"/>
    </row>
    <row r="186" spans="2:16">
      <c r="B186"/>
      <c r="C186"/>
      <c r="D186"/>
      <c r="E186"/>
      <c r="F186"/>
      <c r="M186"/>
      <c r="N186"/>
      <c r="O186"/>
      <c r="P186"/>
    </row>
  </sheetData>
  <sheetProtection algorithmName="SHA-512" hashValue="/55Z985mD9lOOGkOiVe0lJtPCbr9Lm1vs1XMwLbxpbgTD8BPtXSfxDYXObTgvgYDqlsgy2SSeT7laNXKRsE0bQ==" saltValue="9bOR3rr7o4bKqiU3rXNbvg==" spinCount="100000" sheet="1" selectLockedCells="1"/>
  <mergeCells count="27">
    <mergeCell ref="D97:F97"/>
    <mergeCell ref="D106:F106"/>
    <mergeCell ref="D104:F104"/>
    <mergeCell ref="B2:J2"/>
    <mergeCell ref="D76:F76"/>
    <mergeCell ref="D82:F82"/>
    <mergeCell ref="D84:F84"/>
    <mergeCell ref="D86:F86"/>
    <mergeCell ref="C21:F21"/>
    <mergeCell ref="C23:F23"/>
    <mergeCell ref="D67:F67"/>
    <mergeCell ref="B154:J154"/>
    <mergeCell ref="L158:O158"/>
    <mergeCell ref="L17:S17"/>
    <mergeCell ref="D88:F88"/>
    <mergeCell ref="C24:F24"/>
    <mergeCell ref="C26:F26"/>
    <mergeCell ref="C27:F27"/>
    <mergeCell ref="C31:F31"/>
    <mergeCell ref="C61:F61"/>
    <mergeCell ref="C72:F72"/>
    <mergeCell ref="D69:F69"/>
    <mergeCell ref="C56:F56"/>
    <mergeCell ref="C51:F51"/>
    <mergeCell ref="C36:F36"/>
    <mergeCell ref="C146:F146"/>
    <mergeCell ref="D93:F93"/>
  </mergeCells>
  <conditionalFormatting sqref="N160">
    <cfRule type="containsText" dxfId="2" priority="1" operator="containsText" text="High">
      <formula>NOT(ISERROR(SEARCH("High",N160)))</formula>
    </cfRule>
    <cfRule type="containsText" dxfId="1" priority="2" operator="containsText" text="Medium">
      <formula>NOT(ISERROR(SEARCH("Medium",N160)))</formula>
    </cfRule>
    <cfRule type="containsText" dxfId="0" priority="3" operator="containsText" text="Low">
      <formula>NOT(ISERROR(SEARCH("Low",N160)))</formula>
    </cfRule>
  </conditionalFormatting>
  <pageMargins left="0.95" right="0.95" top="0.75" bottom="0.75" header="0.3" footer="0.3"/>
  <pageSetup scale="79" fitToHeight="1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8</xdr:col>
                    <xdr:colOff>276225</xdr:colOff>
                    <xdr:row>21</xdr:row>
                    <xdr:rowOff>180975</xdr:rowOff>
                  </from>
                  <to>
                    <xdr:col>19</xdr:col>
                    <xdr:colOff>28575</xdr:colOff>
                    <xdr:row>22</xdr:row>
                    <xdr:rowOff>190500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8</xdr:col>
                    <xdr:colOff>266700</xdr:colOff>
                    <xdr:row>25</xdr:row>
                    <xdr:rowOff>9525</xdr:rowOff>
                  </from>
                  <to>
                    <xdr:col>9</xdr:col>
                    <xdr:colOff>466725</xdr:colOff>
                    <xdr:row>25</xdr:row>
                    <xdr:rowOff>200025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6</xdr:col>
                    <xdr:colOff>257175</xdr:colOff>
                    <xdr:row>29</xdr:row>
                    <xdr:rowOff>400050</xdr:rowOff>
                  </from>
                  <to>
                    <xdr:col>8</xdr:col>
                    <xdr:colOff>28575</xdr:colOff>
                    <xdr:row>30</xdr:row>
                    <xdr:rowOff>190500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8</xdr:col>
                    <xdr:colOff>266700</xdr:colOff>
                    <xdr:row>29</xdr:row>
                    <xdr:rowOff>381000</xdr:rowOff>
                  </from>
                  <to>
                    <xdr:col>9</xdr:col>
                    <xdr:colOff>466725</xdr:colOff>
                    <xdr:row>30</xdr:row>
                    <xdr:rowOff>190500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8</xdr:col>
                    <xdr:colOff>266700</xdr:colOff>
                    <xdr:row>36</xdr:row>
                    <xdr:rowOff>180975</xdr:rowOff>
                  </from>
                  <to>
                    <xdr:col>10</xdr:col>
                    <xdr:colOff>0</xdr:colOff>
                    <xdr:row>37</xdr:row>
                    <xdr:rowOff>190500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8</xdr:col>
                    <xdr:colOff>276225</xdr:colOff>
                    <xdr:row>38</xdr:row>
                    <xdr:rowOff>180975</xdr:rowOff>
                  </from>
                  <to>
                    <xdr:col>9</xdr:col>
                    <xdr:colOff>466725</xdr:colOff>
                    <xdr:row>39</xdr:row>
                    <xdr:rowOff>190500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8</xdr:col>
                    <xdr:colOff>276225</xdr:colOff>
                    <xdr:row>40</xdr:row>
                    <xdr:rowOff>171450</xdr:rowOff>
                  </from>
                  <to>
                    <xdr:col>9</xdr:col>
                    <xdr:colOff>466725</xdr:colOff>
                    <xdr:row>41</xdr:row>
                    <xdr:rowOff>180975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8</xdr:col>
                    <xdr:colOff>266700</xdr:colOff>
                    <xdr:row>42</xdr:row>
                    <xdr:rowOff>180975</xdr:rowOff>
                  </from>
                  <to>
                    <xdr:col>19</xdr:col>
                    <xdr:colOff>9525</xdr:colOff>
                    <xdr:row>43</xdr:row>
                    <xdr:rowOff>190500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8</xdr:col>
                    <xdr:colOff>266700</xdr:colOff>
                    <xdr:row>44</xdr:row>
                    <xdr:rowOff>180975</xdr:rowOff>
                  </from>
                  <to>
                    <xdr:col>10</xdr:col>
                    <xdr:colOff>0</xdr:colOff>
                    <xdr:row>45</xdr:row>
                    <xdr:rowOff>190500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8</xdr:col>
                    <xdr:colOff>276225</xdr:colOff>
                    <xdr:row>46</xdr:row>
                    <xdr:rowOff>180975</xdr:rowOff>
                  </from>
                  <to>
                    <xdr:col>9</xdr:col>
                    <xdr:colOff>466725</xdr:colOff>
                    <xdr:row>47</xdr:row>
                    <xdr:rowOff>190500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8</xdr:col>
                    <xdr:colOff>266700</xdr:colOff>
                    <xdr:row>48</xdr:row>
                    <xdr:rowOff>190500</xdr:rowOff>
                  </from>
                  <to>
                    <xdr:col>10</xdr:col>
                    <xdr:colOff>0</xdr:colOff>
                    <xdr:row>50</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6</xdr:col>
                    <xdr:colOff>257175</xdr:colOff>
                    <xdr:row>37</xdr:row>
                    <xdr:rowOff>0</xdr:rowOff>
                  </from>
                  <to>
                    <xdr:col>7</xdr:col>
                    <xdr:colOff>466725</xdr:colOff>
                    <xdr:row>37</xdr:row>
                    <xdr:rowOff>190500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6</xdr:col>
                    <xdr:colOff>257175</xdr:colOff>
                    <xdr:row>39</xdr:row>
                    <xdr:rowOff>0</xdr:rowOff>
                  </from>
                  <to>
                    <xdr:col>7</xdr:col>
                    <xdr:colOff>457200</xdr:colOff>
                    <xdr:row>39</xdr:row>
                    <xdr:rowOff>190500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6</xdr:col>
                    <xdr:colOff>257175</xdr:colOff>
                    <xdr:row>43</xdr:row>
                    <xdr:rowOff>0</xdr:rowOff>
                  </from>
                  <to>
                    <xdr:col>7</xdr:col>
                    <xdr:colOff>457200</xdr:colOff>
                    <xdr:row>43</xdr:row>
                    <xdr:rowOff>190500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6</xdr:col>
                    <xdr:colOff>257175</xdr:colOff>
                    <xdr:row>47</xdr:row>
                    <xdr:rowOff>0</xdr:rowOff>
                  </from>
                  <to>
                    <xdr:col>7</xdr:col>
                    <xdr:colOff>457200</xdr:colOff>
                    <xdr:row>47</xdr:row>
                    <xdr:rowOff>190500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6</xdr:col>
                    <xdr:colOff>266700</xdr:colOff>
                    <xdr:row>40</xdr:row>
                    <xdr:rowOff>190500</xdr:rowOff>
                  </from>
                  <to>
                    <xdr:col>7</xdr:col>
                    <xdr:colOff>457200</xdr:colOff>
                    <xdr:row>41</xdr:row>
                    <xdr:rowOff>180975</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6</xdr:col>
                    <xdr:colOff>257175</xdr:colOff>
                    <xdr:row>45</xdr:row>
                    <xdr:rowOff>9525</xdr:rowOff>
                  </from>
                  <to>
                    <xdr:col>7</xdr:col>
                    <xdr:colOff>466725</xdr:colOff>
                    <xdr:row>46</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6</xdr:col>
                    <xdr:colOff>257175</xdr:colOff>
                    <xdr:row>49</xdr:row>
                    <xdr:rowOff>9525</xdr:rowOff>
                  </from>
                  <to>
                    <xdr:col>7</xdr:col>
                    <xdr:colOff>466725</xdr:colOff>
                    <xdr:row>50</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6</xdr:col>
                    <xdr:colOff>257175</xdr:colOff>
                    <xdr:row>51</xdr:row>
                    <xdr:rowOff>0</xdr:rowOff>
                  </from>
                  <to>
                    <xdr:col>7</xdr:col>
                    <xdr:colOff>466725</xdr:colOff>
                    <xdr:row>51</xdr:row>
                    <xdr:rowOff>190500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6</xdr:col>
                    <xdr:colOff>257175</xdr:colOff>
                    <xdr:row>53</xdr:row>
                    <xdr:rowOff>9525</xdr:rowOff>
                  </from>
                  <to>
                    <xdr:col>7</xdr:col>
                    <xdr:colOff>466725</xdr:colOff>
                    <xdr:row>54</xdr:row>
                    <xdr:rowOff>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6</xdr:col>
                    <xdr:colOff>257175</xdr:colOff>
                    <xdr:row>55</xdr:row>
                    <xdr:rowOff>19050</xdr:rowOff>
                  </from>
                  <to>
                    <xdr:col>7</xdr:col>
                    <xdr:colOff>466725</xdr:colOff>
                    <xdr:row>56</xdr:row>
                    <xdr:rowOff>19050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8</xdr:col>
                    <xdr:colOff>266700</xdr:colOff>
                    <xdr:row>51</xdr:row>
                    <xdr:rowOff>0</xdr:rowOff>
                  </from>
                  <to>
                    <xdr:col>10</xdr:col>
                    <xdr:colOff>0</xdr:colOff>
                    <xdr:row>52</xdr:row>
                    <xdr:rowOff>9525</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8</xdr:col>
                    <xdr:colOff>276225</xdr:colOff>
                    <xdr:row>53</xdr:row>
                    <xdr:rowOff>0</xdr:rowOff>
                  </from>
                  <to>
                    <xdr:col>9</xdr:col>
                    <xdr:colOff>466725</xdr:colOff>
                    <xdr:row>54</xdr:row>
                    <xdr:rowOff>9525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8</xdr:col>
                    <xdr:colOff>276225</xdr:colOff>
                    <xdr:row>55</xdr:row>
                    <xdr:rowOff>19050</xdr:rowOff>
                  </from>
                  <to>
                    <xdr:col>9</xdr:col>
                    <xdr:colOff>466725</xdr:colOff>
                    <xdr:row>56</xdr:row>
                    <xdr:rowOff>19050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6</xdr:col>
                    <xdr:colOff>257175</xdr:colOff>
                    <xdr:row>60</xdr:row>
                    <xdr:rowOff>9525</xdr:rowOff>
                  </from>
                  <to>
                    <xdr:col>7</xdr:col>
                    <xdr:colOff>457200</xdr:colOff>
                    <xdr:row>61</xdr:row>
                    <xdr:rowOff>0</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6</xdr:col>
                    <xdr:colOff>257175</xdr:colOff>
                    <xdr:row>62</xdr:row>
                    <xdr:rowOff>9525</xdr:rowOff>
                  </from>
                  <to>
                    <xdr:col>7</xdr:col>
                    <xdr:colOff>457200</xdr:colOff>
                    <xdr:row>62</xdr:row>
                    <xdr:rowOff>190500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6</xdr:col>
                    <xdr:colOff>257175</xdr:colOff>
                    <xdr:row>64</xdr:row>
                    <xdr:rowOff>9525</xdr:rowOff>
                  </from>
                  <to>
                    <xdr:col>7</xdr:col>
                    <xdr:colOff>457200</xdr:colOff>
                    <xdr:row>64</xdr:row>
                    <xdr:rowOff>190500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7</xdr:col>
                    <xdr:colOff>0</xdr:colOff>
                    <xdr:row>66</xdr:row>
                    <xdr:rowOff>9525</xdr:rowOff>
                  </from>
                  <to>
                    <xdr:col>7</xdr:col>
                    <xdr:colOff>466725</xdr:colOff>
                    <xdr:row>66</xdr:row>
                    <xdr:rowOff>409575</xdr:rowOff>
                  </to>
                </anchor>
              </controlPr>
            </control>
          </mc:Choice>
        </mc:AlternateContent>
        <mc:AlternateContent xmlns:mc="http://schemas.openxmlformats.org/markup-compatibility/2006">
          <mc:Choice Requires="x14">
            <control shapeId="1075" r:id="rId32" name="Check Box 51">
              <controlPr defaultSize="0" autoFill="0" autoLine="0" autoPict="0">
                <anchor moveWithCells="1">
                  <from>
                    <xdr:col>8</xdr:col>
                    <xdr:colOff>276225</xdr:colOff>
                    <xdr:row>60</xdr:row>
                    <xdr:rowOff>0</xdr:rowOff>
                  </from>
                  <to>
                    <xdr:col>9</xdr:col>
                    <xdr:colOff>466725</xdr:colOff>
                    <xdr:row>61</xdr:row>
                    <xdr:rowOff>0</xdr:rowOff>
                  </to>
                </anchor>
              </controlPr>
            </control>
          </mc:Choice>
        </mc:AlternateContent>
        <mc:AlternateContent xmlns:mc="http://schemas.openxmlformats.org/markup-compatibility/2006">
          <mc:Choice Requires="x14">
            <control shapeId="1076" r:id="rId33" name="Check Box 52">
              <controlPr defaultSize="0" autoFill="0" autoLine="0" autoPict="0">
                <anchor moveWithCells="1">
                  <from>
                    <xdr:col>8</xdr:col>
                    <xdr:colOff>266700</xdr:colOff>
                    <xdr:row>62</xdr:row>
                    <xdr:rowOff>0</xdr:rowOff>
                  </from>
                  <to>
                    <xdr:col>10</xdr:col>
                    <xdr:colOff>0</xdr:colOff>
                    <xdr:row>62</xdr:row>
                    <xdr:rowOff>190500</xdr:rowOff>
                  </to>
                </anchor>
              </controlPr>
            </control>
          </mc:Choice>
        </mc:AlternateContent>
        <mc:AlternateContent xmlns:mc="http://schemas.openxmlformats.org/markup-compatibility/2006">
          <mc:Choice Requires="x14">
            <control shapeId="1078" r:id="rId34" name="Check Box 54">
              <controlPr defaultSize="0" autoFill="0" autoLine="0" autoPict="0">
                <anchor moveWithCells="1">
                  <from>
                    <xdr:col>8</xdr:col>
                    <xdr:colOff>266700</xdr:colOff>
                    <xdr:row>64</xdr:row>
                    <xdr:rowOff>0</xdr:rowOff>
                  </from>
                  <to>
                    <xdr:col>10</xdr:col>
                    <xdr:colOff>0</xdr:colOff>
                    <xdr:row>64</xdr:row>
                    <xdr:rowOff>190500</xdr:rowOff>
                  </to>
                </anchor>
              </controlPr>
            </control>
          </mc:Choice>
        </mc:AlternateContent>
        <mc:AlternateContent xmlns:mc="http://schemas.openxmlformats.org/markup-compatibility/2006">
          <mc:Choice Requires="x14">
            <control shapeId="1079" r:id="rId35" name="Check Box 55">
              <controlPr defaultSize="0" autoFill="0" autoLine="0" autoPict="0">
                <anchor moveWithCells="1">
                  <from>
                    <xdr:col>9</xdr:col>
                    <xdr:colOff>0</xdr:colOff>
                    <xdr:row>65</xdr:row>
                    <xdr:rowOff>190500</xdr:rowOff>
                  </from>
                  <to>
                    <xdr:col>9</xdr:col>
                    <xdr:colOff>466725</xdr:colOff>
                    <xdr:row>67</xdr:row>
                    <xdr:rowOff>9525</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6</xdr:col>
                    <xdr:colOff>257175</xdr:colOff>
                    <xdr:row>68</xdr:row>
                    <xdr:rowOff>9525</xdr:rowOff>
                  </from>
                  <to>
                    <xdr:col>7</xdr:col>
                    <xdr:colOff>457200</xdr:colOff>
                    <xdr:row>69</xdr:row>
                    <xdr:rowOff>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8</xdr:col>
                    <xdr:colOff>276225</xdr:colOff>
                    <xdr:row>67</xdr:row>
                    <xdr:rowOff>190500</xdr:rowOff>
                  </from>
                  <to>
                    <xdr:col>9</xdr:col>
                    <xdr:colOff>466725</xdr:colOff>
                    <xdr:row>69</xdr:row>
                    <xdr:rowOff>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7</xdr:col>
                    <xdr:colOff>0</xdr:colOff>
                    <xdr:row>71</xdr:row>
                    <xdr:rowOff>9525</xdr:rowOff>
                  </from>
                  <to>
                    <xdr:col>7</xdr:col>
                    <xdr:colOff>466725</xdr:colOff>
                    <xdr:row>71</xdr:row>
                    <xdr:rowOff>190500</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6</xdr:col>
                    <xdr:colOff>257175</xdr:colOff>
                    <xdr:row>74</xdr:row>
                    <xdr:rowOff>9525</xdr:rowOff>
                  </from>
                  <to>
                    <xdr:col>7</xdr:col>
                    <xdr:colOff>466725</xdr:colOff>
                    <xdr:row>75</xdr:row>
                    <xdr:rowOff>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6</xdr:col>
                    <xdr:colOff>257175</xdr:colOff>
                    <xdr:row>75</xdr:row>
                    <xdr:rowOff>9525</xdr:rowOff>
                  </from>
                  <to>
                    <xdr:col>7</xdr:col>
                    <xdr:colOff>457200</xdr:colOff>
                    <xdr:row>76</xdr:row>
                    <xdr:rowOff>0</xdr:rowOff>
                  </to>
                </anchor>
              </controlPr>
            </control>
          </mc:Choice>
        </mc:AlternateContent>
        <mc:AlternateContent xmlns:mc="http://schemas.openxmlformats.org/markup-compatibility/2006">
          <mc:Choice Requires="x14">
            <control shapeId="1089" r:id="rId41" name="Check Box 65">
              <controlPr defaultSize="0" autoFill="0" autoLine="0" autoPict="0">
                <anchor moveWithCells="1">
                  <from>
                    <xdr:col>6</xdr:col>
                    <xdr:colOff>257175</xdr:colOff>
                    <xdr:row>81</xdr:row>
                    <xdr:rowOff>19050</xdr:rowOff>
                  </from>
                  <to>
                    <xdr:col>7</xdr:col>
                    <xdr:colOff>466725</xdr:colOff>
                    <xdr:row>82</xdr:row>
                    <xdr:rowOff>0</xdr:rowOff>
                  </to>
                </anchor>
              </controlPr>
            </control>
          </mc:Choice>
        </mc:AlternateContent>
        <mc:AlternateContent xmlns:mc="http://schemas.openxmlformats.org/markup-compatibility/2006">
          <mc:Choice Requires="x14">
            <control shapeId="1090" r:id="rId42" name="Check Box 66">
              <controlPr defaultSize="0" autoFill="0" autoLine="0" autoPict="0">
                <anchor moveWithCells="1">
                  <from>
                    <xdr:col>7</xdr:col>
                    <xdr:colOff>0</xdr:colOff>
                    <xdr:row>83</xdr:row>
                    <xdr:rowOff>9525</xdr:rowOff>
                  </from>
                  <to>
                    <xdr:col>7</xdr:col>
                    <xdr:colOff>466725</xdr:colOff>
                    <xdr:row>83</xdr:row>
                    <xdr:rowOff>390525</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6</xdr:col>
                    <xdr:colOff>257175</xdr:colOff>
                    <xdr:row>85</xdr:row>
                    <xdr:rowOff>9525</xdr:rowOff>
                  </from>
                  <to>
                    <xdr:col>7</xdr:col>
                    <xdr:colOff>457200</xdr:colOff>
                    <xdr:row>85</xdr:row>
                    <xdr:rowOff>190500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7</xdr:col>
                    <xdr:colOff>0</xdr:colOff>
                    <xdr:row>87</xdr:row>
                    <xdr:rowOff>9525</xdr:rowOff>
                  </from>
                  <to>
                    <xdr:col>7</xdr:col>
                    <xdr:colOff>457200</xdr:colOff>
                    <xdr:row>88</xdr:row>
                    <xdr:rowOff>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6</xdr:col>
                    <xdr:colOff>257175</xdr:colOff>
                    <xdr:row>89</xdr:row>
                    <xdr:rowOff>9525</xdr:rowOff>
                  </from>
                  <to>
                    <xdr:col>7</xdr:col>
                    <xdr:colOff>457200</xdr:colOff>
                    <xdr:row>90</xdr:row>
                    <xdr:rowOff>0</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6</xdr:col>
                    <xdr:colOff>257175</xdr:colOff>
                    <xdr:row>92</xdr:row>
                    <xdr:rowOff>9525</xdr:rowOff>
                  </from>
                  <to>
                    <xdr:col>7</xdr:col>
                    <xdr:colOff>466725</xdr:colOff>
                    <xdr:row>93</xdr:row>
                    <xdr:rowOff>0</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6</xdr:col>
                    <xdr:colOff>257175</xdr:colOff>
                    <xdr:row>94</xdr:row>
                    <xdr:rowOff>9525</xdr:rowOff>
                  </from>
                  <to>
                    <xdr:col>7</xdr:col>
                    <xdr:colOff>457200</xdr:colOff>
                    <xdr:row>95</xdr:row>
                    <xdr:rowOff>0</xdr:rowOff>
                  </to>
                </anchor>
              </controlPr>
            </control>
          </mc:Choice>
        </mc:AlternateContent>
        <mc:AlternateContent xmlns:mc="http://schemas.openxmlformats.org/markup-compatibility/2006">
          <mc:Choice Requires="x14">
            <control shapeId="1099" r:id="rId48" name="Check Box 75">
              <controlPr defaultSize="0" autoFill="0" autoLine="0" autoPict="0">
                <anchor moveWithCells="1">
                  <from>
                    <xdr:col>7</xdr:col>
                    <xdr:colOff>0</xdr:colOff>
                    <xdr:row>96</xdr:row>
                    <xdr:rowOff>9525</xdr:rowOff>
                  </from>
                  <to>
                    <xdr:col>7</xdr:col>
                    <xdr:colOff>466725</xdr:colOff>
                    <xdr:row>97</xdr:row>
                    <xdr:rowOff>0</xdr:rowOff>
                  </to>
                </anchor>
              </controlPr>
            </control>
          </mc:Choice>
        </mc:AlternateContent>
        <mc:AlternateContent xmlns:mc="http://schemas.openxmlformats.org/markup-compatibility/2006">
          <mc:Choice Requires="x14">
            <control shapeId="1100" r:id="rId49" name="Check Box 76">
              <controlPr defaultSize="0" autoFill="0" autoLine="0" autoPict="0">
                <anchor moveWithCells="1">
                  <from>
                    <xdr:col>6</xdr:col>
                    <xdr:colOff>257175</xdr:colOff>
                    <xdr:row>98</xdr:row>
                    <xdr:rowOff>9525</xdr:rowOff>
                  </from>
                  <to>
                    <xdr:col>7</xdr:col>
                    <xdr:colOff>466725</xdr:colOff>
                    <xdr:row>99</xdr:row>
                    <xdr:rowOff>0</xdr:rowOff>
                  </to>
                </anchor>
              </controlPr>
            </control>
          </mc:Choice>
        </mc:AlternateContent>
        <mc:AlternateContent xmlns:mc="http://schemas.openxmlformats.org/markup-compatibility/2006">
          <mc:Choice Requires="x14">
            <control shapeId="1101" r:id="rId50" name="Check Box 77">
              <controlPr defaultSize="0" autoFill="0" autoLine="0" autoPict="0">
                <anchor moveWithCells="1">
                  <from>
                    <xdr:col>6</xdr:col>
                    <xdr:colOff>257175</xdr:colOff>
                    <xdr:row>101</xdr:row>
                    <xdr:rowOff>19050</xdr:rowOff>
                  </from>
                  <to>
                    <xdr:col>7</xdr:col>
                    <xdr:colOff>466725</xdr:colOff>
                    <xdr:row>102</xdr:row>
                    <xdr:rowOff>9525</xdr:rowOff>
                  </to>
                </anchor>
              </controlPr>
            </control>
          </mc:Choice>
        </mc:AlternateContent>
        <mc:AlternateContent xmlns:mc="http://schemas.openxmlformats.org/markup-compatibility/2006">
          <mc:Choice Requires="x14">
            <control shapeId="1102" r:id="rId51" name="Check Box 78">
              <controlPr defaultSize="0" autoFill="0" autoLine="0" autoPict="0">
                <anchor moveWithCells="1">
                  <from>
                    <xdr:col>6</xdr:col>
                    <xdr:colOff>257175</xdr:colOff>
                    <xdr:row>103</xdr:row>
                    <xdr:rowOff>9525</xdr:rowOff>
                  </from>
                  <to>
                    <xdr:col>7</xdr:col>
                    <xdr:colOff>466725</xdr:colOff>
                    <xdr:row>104</xdr:row>
                    <xdr:rowOff>0</xdr:rowOff>
                  </to>
                </anchor>
              </controlPr>
            </control>
          </mc:Choice>
        </mc:AlternateContent>
        <mc:AlternateContent xmlns:mc="http://schemas.openxmlformats.org/markup-compatibility/2006">
          <mc:Choice Requires="x14">
            <control shapeId="1103" r:id="rId52" name="Check Box 79">
              <controlPr defaultSize="0" autoFill="0" autoLine="0" autoPict="0">
                <anchor moveWithCells="1">
                  <from>
                    <xdr:col>7</xdr:col>
                    <xdr:colOff>0</xdr:colOff>
                    <xdr:row>105</xdr:row>
                    <xdr:rowOff>9525</xdr:rowOff>
                  </from>
                  <to>
                    <xdr:col>7</xdr:col>
                    <xdr:colOff>466725</xdr:colOff>
                    <xdr:row>106</xdr:row>
                    <xdr:rowOff>0</xdr:rowOff>
                  </to>
                </anchor>
              </controlPr>
            </control>
          </mc:Choice>
        </mc:AlternateContent>
        <mc:AlternateContent xmlns:mc="http://schemas.openxmlformats.org/markup-compatibility/2006">
          <mc:Choice Requires="x14">
            <control shapeId="1104" r:id="rId53" name="Check Box 80">
              <controlPr defaultSize="0" autoFill="0" autoLine="0" autoPict="0">
                <anchor moveWithCells="1">
                  <from>
                    <xdr:col>6</xdr:col>
                    <xdr:colOff>257175</xdr:colOff>
                    <xdr:row>107</xdr:row>
                    <xdr:rowOff>9525</xdr:rowOff>
                  </from>
                  <to>
                    <xdr:col>7</xdr:col>
                    <xdr:colOff>466725</xdr:colOff>
                    <xdr:row>108</xdr:row>
                    <xdr:rowOff>0</xdr:rowOff>
                  </to>
                </anchor>
              </controlPr>
            </control>
          </mc:Choice>
        </mc:AlternateContent>
        <mc:AlternateContent xmlns:mc="http://schemas.openxmlformats.org/markup-compatibility/2006">
          <mc:Choice Requires="x14">
            <control shapeId="1106" r:id="rId54" name="Check Box 82">
              <controlPr defaultSize="0" autoFill="0" autoLine="0" autoPict="0">
                <anchor moveWithCells="1">
                  <from>
                    <xdr:col>6</xdr:col>
                    <xdr:colOff>257175</xdr:colOff>
                    <xdr:row>112</xdr:row>
                    <xdr:rowOff>9525</xdr:rowOff>
                  </from>
                  <to>
                    <xdr:col>7</xdr:col>
                    <xdr:colOff>457200</xdr:colOff>
                    <xdr:row>113</xdr:row>
                    <xdr:rowOff>0</xdr:rowOff>
                  </to>
                </anchor>
              </controlPr>
            </control>
          </mc:Choice>
        </mc:AlternateContent>
        <mc:AlternateContent xmlns:mc="http://schemas.openxmlformats.org/markup-compatibility/2006">
          <mc:Choice Requires="x14">
            <control shapeId="1107" r:id="rId55" name="Check Box 83">
              <controlPr defaultSize="0" autoFill="0" autoLine="0" autoPict="0">
                <anchor moveWithCells="1">
                  <from>
                    <xdr:col>6</xdr:col>
                    <xdr:colOff>257175</xdr:colOff>
                    <xdr:row>114</xdr:row>
                    <xdr:rowOff>9525</xdr:rowOff>
                  </from>
                  <to>
                    <xdr:col>7</xdr:col>
                    <xdr:colOff>466725</xdr:colOff>
                    <xdr:row>115</xdr:row>
                    <xdr:rowOff>0</xdr:rowOff>
                  </to>
                </anchor>
              </controlPr>
            </control>
          </mc:Choice>
        </mc:AlternateContent>
        <mc:AlternateContent xmlns:mc="http://schemas.openxmlformats.org/markup-compatibility/2006">
          <mc:Choice Requires="x14">
            <control shapeId="1108" r:id="rId56" name="Check Box 84">
              <controlPr defaultSize="0" autoFill="0" autoLine="0" autoPict="0">
                <anchor moveWithCells="1">
                  <from>
                    <xdr:col>6</xdr:col>
                    <xdr:colOff>257175</xdr:colOff>
                    <xdr:row>116</xdr:row>
                    <xdr:rowOff>9525</xdr:rowOff>
                  </from>
                  <to>
                    <xdr:col>7</xdr:col>
                    <xdr:colOff>466725</xdr:colOff>
                    <xdr:row>117</xdr:row>
                    <xdr:rowOff>0</xdr:rowOff>
                  </to>
                </anchor>
              </controlPr>
            </control>
          </mc:Choice>
        </mc:AlternateContent>
        <mc:AlternateContent xmlns:mc="http://schemas.openxmlformats.org/markup-compatibility/2006">
          <mc:Choice Requires="x14">
            <control shapeId="1109" r:id="rId57" name="Check Box 85">
              <controlPr defaultSize="0" autoFill="0" autoLine="0" autoPict="0">
                <anchor moveWithCells="1">
                  <from>
                    <xdr:col>6</xdr:col>
                    <xdr:colOff>257175</xdr:colOff>
                    <xdr:row>118</xdr:row>
                    <xdr:rowOff>9525</xdr:rowOff>
                  </from>
                  <to>
                    <xdr:col>7</xdr:col>
                    <xdr:colOff>466725</xdr:colOff>
                    <xdr:row>119</xdr:row>
                    <xdr:rowOff>0</xdr:rowOff>
                  </to>
                </anchor>
              </controlPr>
            </control>
          </mc:Choice>
        </mc:AlternateContent>
        <mc:AlternateContent xmlns:mc="http://schemas.openxmlformats.org/markup-compatibility/2006">
          <mc:Choice Requires="x14">
            <control shapeId="1110" r:id="rId58" name="Check Box 86">
              <controlPr defaultSize="0" autoFill="0" autoLine="0" autoPict="0">
                <anchor moveWithCells="1">
                  <from>
                    <xdr:col>6</xdr:col>
                    <xdr:colOff>257175</xdr:colOff>
                    <xdr:row>120</xdr:row>
                    <xdr:rowOff>9525</xdr:rowOff>
                  </from>
                  <to>
                    <xdr:col>7</xdr:col>
                    <xdr:colOff>466725</xdr:colOff>
                    <xdr:row>121</xdr:row>
                    <xdr:rowOff>0</xdr:rowOff>
                  </to>
                </anchor>
              </controlPr>
            </control>
          </mc:Choice>
        </mc:AlternateContent>
        <mc:AlternateContent xmlns:mc="http://schemas.openxmlformats.org/markup-compatibility/2006">
          <mc:Choice Requires="x14">
            <control shapeId="1111" r:id="rId59" name="Check Box 87">
              <controlPr defaultSize="0" autoFill="0" autoLine="0" autoPict="0">
                <anchor moveWithCells="1">
                  <from>
                    <xdr:col>6</xdr:col>
                    <xdr:colOff>257175</xdr:colOff>
                    <xdr:row>122</xdr:row>
                    <xdr:rowOff>9525</xdr:rowOff>
                  </from>
                  <to>
                    <xdr:col>7</xdr:col>
                    <xdr:colOff>466725</xdr:colOff>
                    <xdr:row>123</xdr:row>
                    <xdr:rowOff>0</xdr:rowOff>
                  </to>
                </anchor>
              </controlPr>
            </control>
          </mc:Choice>
        </mc:AlternateContent>
        <mc:AlternateContent xmlns:mc="http://schemas.openxmlformats.org/markup-compatibility/2006">
          <mc:Choice Requires="x14">
            <control shapeId="1114" r:id="rId60" name="Check Box 90">
              <controlPr defaultSize="0" autoFill="0" autoLine="0" autoPict="0">
                <anchor moveWithCells="1">
                  <from>
                    <xdr:col>9</xdr:col>
                    <xdr:colOff>0</xdr:colOff>
                    <xdr:row>71</xdr:row>
                    <xdr:rowOff>0</xdr:rowOff>
                  </from>
                  <to>
                    <xdr:col>9</xdr:col>
                    <xdr:colOff>466725</xdr:colOff>
                    <xdr:row>72</xdr:row>
                    <xdr:rowOff>0</xdr:rowOff>
                  </to>
                </anchor>
              </controlPr>
            </control>
          </mc:Choice>
        </mc:AlternateContent>
        <mc:AlternateContent xmlns:mc="http://schemas.openxmlformats.org/markup-compatibility/2006">
          <mc:Choice Requires="x14">
            <control shapeId="1115" r:id="rId61" name="Check Box 91">
              <controlPr defaultSize="0" autoFill="0" autoLine="0" autoPict="0">
                <anchor moveWithCells="1">
                  <from>
                    <xdr:col>8</xdr:col>
                    <xdr:colOff>276225</xdr:colOff>
                    <xdr:row>73</xdr:row>
                    <xdr:rowOff>180975</xdr:rowOff>
                  </from>
                  <to>
                    <xdr:col>9</xdr:col>
                    <xdr:colOff>466725</xdr:colOff>
                    <xdr:row>74</xdr:row>
                    <xdr:rowOff>190500</xdr:rowOff>
                  </to>
                </anchor>
              </controlPr>
            </control>
          </mc:Choice>
        </mc:AlternateContent>
        <mc:AlternateContent xmlns:mc="http://schemas.openxmlformats.org/markup-compatibility/2006">
          <mc:Choice Requires="x14">
            <control shapeId="1116" r:id="rId62" name="Check Box 92">
              <controlPr defaultSize="0" autoFill="0" autoLine="0" autoPict="0">
                <anchor moveWithCells="1">
                  <from>
                    <xdr:col>8</xdr:col>
                    <xdr:colOff>266700</xdr:colOff>
                    <xdr:row>75</xdr:row>
                    <xdr:rowOff>0</xdr:rowOff>
                  </from>
                  <to>
                    <xdr:col>10</xdr:col>
                    <xdr:colOff>0</xdr:colOff>
                    <xdr:row>76</xdr:row>
                    <xdr:rowOff>0</xdr:rowOff>
                  </to>
                </anchor>
              </controlPr>
            </control>
          </mc:Choice>
        </mc:AlternateContent>
        <mc:AlternateContent xmlns:mc="http://schemas.openxmlformats.org/markup-compatibility/2006">
          <mc:Choice Requires="x14">
            <control shapeId="1118" r:id="rId63" name="Check Box 94">
              <controlPr defaultSize="0" autoFill="0" autoLine="0" autoPict="0">
                <anchor moveWithCells="1">
                  <from>
                    <xdr:col>8</xdr:col>
                    <xdr:colOff>276225</xdr:colOff>
                    <xdr:row>81</xdr:row>
                    <xdr:rowOff>0</xdr:rowOff>
                  </from>
                  <to>
                    <xdr:col>9</xdr:col>
                    <xdr:colOff>466725</xdr:colOff>
                    <xdr:row>82</xdr:row>
                    <xdr:rowOff>0</xdr:rowOff>
                  </to>
                </anchor>
              </controlPr>
            </control>
          </mc:Choice>
        </mc:AlternateContent>
        <mc:AlternateContent xmlns:mc="http://schemas.openxmlformats.org/markup-compatibility/2006">
          <mc:Choice Requires="x14">
            <control shapeId="1120" r:id="rId64" name="Check Box 96">
              <controlPr defaultSize="0" autoFill="0" autoLine="0" autoPict="0">
                <anchor moveWithCells="1">
                  <from>
                    <xdr:col>9</xdr:col>
                    <xdr:colOff>0</xdr:colOff>
                    <xdr:row>82</xdr:row>
                    <xdr:rowOff>200025</xdr:rowOff>
                  </from>
                  <to>
                    <xdr:col>10</xdr:col>
                    <xdr:colOff>0</xdr:colOff>
                    <xdr:row>83</xdr:row>
                    <xdr:rowOff>390525</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8</xdr:col>
                    <xdr:colOff>266700</xdr:colOff>
                    <xdr:row>84</xdr:row>
                    <xdr:rowOff>190500</xdr:rowOff>
                  </from>
                  <to>
                    <xdr:col>10</xdr:col>
                    <xdr:colOff>0</xdr:colOff>
                    <xdr:row>85</xdr:row>
                    <xdr:rowOff>180975</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9</xdr:col>
                    <xdr:colOff>0</xdr:colOff>
                    <xdr:row>86</xdr:row>
                    <xdr:rowOff>200025</xdr:rowOff>
                  </from>
                  <to>
                    <xdr:col>9</xdr:col>
                    <xdr:colOff>466725</xdr:colOff>
                    <xdr:row>87</xdr:row>
                    <xdr:rowOff>390525</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8</xdr:col>
                    <xdr:colOff>276225</xdr:colOff>
                    <xdr:row>89</xdr:row>
                    <xdr:rowOff>0</xdr:rowOff>
                  </from>
                  <to>
                    <xdr:col>9</xdr:col>
                    <xdr:colOff>466725</xdr:colOff>
                    <xdr:row>90</xdr:row>
                    <xdr:rowOff>9525</xdr:rowOff>
                  </to>
                </anchor>
              </controlPr>
            </control>
          </mc:Choice>
        </mc:AlternateContent>
        <mc:AlternateContent xmlns:mc="http://schemas.openxmlformats.org/markup-compatibility/2006">
          <mc:Choice Requires="x14">
            <control shapeId="1125" r:id="rId68" name="Check Box 101">
              <controlPr defaultSize="0" autoFill="0" autoLine="0" autoPict="0">
                <anchor moveWithCells="1">
                  <from>
                    <xdr:col>8</xdr:col>
                    <xdr:colOff>276225</xdr:colOff>
                    <xdr:row>91</xdr:row>
                    <xdr:rowOff>190500</xdr:rowOff>
                  </from>
                  <to>
                    <xdr:col>9</xdr:col>
                    <xdr:colOff>466725</xdr:colOff>
                    <xdr:row>93</xdr:row>
                    <xdr:rowOff>0</xdr:rowOff>
                  </to>
                </anchor>
              </controlPr>
            </control>
          </mc:Choice>
        </mc:AlternateContent>
        <mc:AlternateContent xmlns:mc="http://schemas.openxmlformats.org/markup-compatibility/2006">
          <mc:Choice Requires="x14">
            <control shapeId="1127" r:id="rId69" name="Check Box 103">
              <controlPr defaultSize="0" autoFill="0" autoLine="0" autoPict="0">
                <anchor moveWithCells="1">
                  <from>
                    <xdr:col>8</xdr:col>
                    <xdr:colOff>276225</xdr:colOff>
                    <xdr:row>94</xdr:row>
                    <xdr:rowOff>0</xdr:rowOff>
                  </from>
                  <to>
                    <xdr:col>9</xdr:col>
                    <xdr:colOff>466725</xdr:colOff>
                    <xdr:row>95</xdr:row>
                    <xdr:rowOff>9525</xdr:rowOff>
                  </to>
                </anchor>
              </controlPr>
            </control>
          </mc:Choice>
        </mc:AlternateContent>
        <mc:AlternateContent xmlns:mc="http://schemas.openxmlformats.org/markup-compatibility/2006">
          <mc:Choice Requires="x14">
            <control shapeId="1128" r:id="rId70" name="Check Box 104">
              <controlPr defaultSize="0" autoFill="0" autoLine="0" autoPict="0">
                <anchor moveWithCells="1">
                  <from>
                    <xdr:col>9</xdr:col>
                    <xdr:colOff>0</xdr:colOff>
                    <xdr:row>96</xdr:row>
                    <xdr:rowOff>0</xdr:rowOff>
                  </from>
                  <to>
                    <xdr:col>9</xdr:col>
                    <xdr:colOff>466725</xdr:colOff>
                    <xdr:row>97</xdr:row>
                    <xdr:rowOff>0</xdr:rowOff>
                  </to>
                </anchor>
              </controlPr>
            </control>
          </mc:Choice>
        </mc:AlternateContent>
        <mc:AlternateContent xmlns:mc="http://schemas.openxmlformats.org/markup-compatibility/2006">
          <mc:Choice Requires="x14">
            <control shapeId="1129" r:id="rId71" name="Check Box 105">
              <controlPr defaultSize="0" autoFill="0" autoLine="0" autoPict="0">
                <anchor moveWithCells="1">
                  <from>
                    <xdr:col>8</xdr:col>
                    <xdr:colOff>276225</xdr:colOff>
                    <xdr:row>98</xdr:row>
                    <xdr:rowOff>0</xdr:rowOff>
                  </from>
                  <to>
                    <xdr:col>9</xdr:col>
                    <xdr:colOff>466725</xdr:colOff>
                    <xdr:row>99</xdr:row>
                    <xdr:rowOff>9525</xdr:rowOff>
                  </to>
                </anchor>
              </controlPr>
            </control>
          </mc:Choice>
        </mc:AlternateContent>
        <mc:AlternateContent xmlns:mc="http://schemas.openxmlformats.org/markup-compatibility/2006">
          <mc:Choice Requires="x14">
            <control shapeId="1130" r:id="rId72" name="Check Box 106">
              <controlPr defaultSize="0" autoFill="0" autoLine="0" autoPict="0">
                <anchor moveWithCells="1">
                  <from>
                    <xdr:col>8</xdr:col>
                    <xdr:colOff>276225</xdr:colOff>
                    <xdr:row>100</xdr:row>
                    <xdr:rowOff>190500</xdr:rowOff>
                  </from>
                  <to>
                    <xdr:col>9</xdr:col>
                    <xdr:colOff>466725</xdr:colOff>
                    <xdr:row>102</xdr:row>
                    <xdr:rowOff>0</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8</xdr:col>
                    <xdr:colOff>276225</xdr:colOff>
                    <xdr:row>103</xdr:row>
                    <xdr:rowOff>0</xdr:rowOff>
                  </from>
                  <to>
                    <xdr:col>9</xdr:col>
                    <xdr:colOff>466725</xdr:colOff>
                    <xdr:row>104</xdr:row>
                    <xdr:rowOff>0</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9</xdr:col>
                    <xdr:colOff>0</xdr:colOff>
                    <xdr:row>104</xdr:row>
                    <xdr:rowOff>190500</xdr:rowOff>
                  </from>
                  <to>
                    <xdr:col>10</xdr:col>
                    <xdr:colOff>0</xdr:colOff>
                    <xdr:row>105</xdr:row>
                    <xdr:rowOff>390525</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8</xdr:col>
                    <xdr:colOff>276225</xdr:colOff>
                    <xdr:row>106</xdr:row>
                    <xdr:rowOff>190500</xdr:rowOff>
                  </from>
                  <to>
                    <xdr:col>9</xdr:col>
                    <xdr:colOff>466725</xdr:colOff>
                    <xdr:row>108</xdr:row>
                    <xdr:rowOff>0</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8</xdr:col>
                    <xdr:colOff>276225</xdr:colOff>
                    <xdr:row>112</xdr:row>
                    <xdr:rowOff>0</xdr:rowOff>
                  </from>
                  <to>
                    <xdr:col>9</xdr:col>
                    <xdr:colOff>466725</xdr:colOff>
                    <xdr:row>113</xdr:row>
                    <xdr:rowOff>9525</xdr:rowOff>
                  </to>
                </anchor>
              </controlPr>
            </control>
          </mc:Choice>
        </mc:AlternateContent>
        <mc:AlternateContent xmlns:mc="http://schemas.openxmlformats.org/markup-compatibility/2006">
          <mc:Choice Requires="x14">
            <control shapeId="1135" r:id="rId77" name="Check Box 111">
              <controlPr defaultSize="0" autoFill="0" autoLine="0" autoPict="0">
                <anchor moveWithCells="1">
                  <from>
                    <xdr:col>8</xdr:col>
                    <xdr:colOff>276225</xdr:colOff>
                    <xdr:row>114</xdr:row>
                    <xdr:rowOff>0</xdr:rowOff>
                  </from>
                  <to>
                    <xdr:col>9</xdr:col>
                    <xdr:colOff>466725</xdr:colOff>
                    <xdr:row>115</xdr:row>
                    <xdr:rowOff>9525</xdr:rowOff>
                  </to>
                </anchor>
              </controlPr>
            </control>
          </mc:Choice>
        </mc:AlternateContent>
        <mc:AlternateContent xmlns:mc="http://schemas.openxmlformats.org/markup-compatibility/2006">
          <mc:Choice Requires="x14">
            <control shapeId="1136" r:id="rId78" name="Check Box 112">
              <controlPr defaultSize="0" autoFill="0" autoLine="0" autoPict="0">
                <anchor moveWithCells="1">
                  <from>
                    <xdr:col>8</xdr:col>
                    <xdr:colOff>142875</xdr:colOff>
                    <xdr:row>115</xdr:row>
                    <xdr:rowOff>200025</xdr:rowOff>
                  </from>
                  <to>
                    <xdr:col>9</xdr:col>
                    <xdr:colOff>466725</xdr:colOff>
                    <xdr:row>117</xdr:row>
                    <xdr:rowOff>9525</xdr:rowOff>
                  </to>
                </anchor>
              </controlPr>
            </control>
          </mc:Choice>
        </mc:AlternateContent>
        <mc:AlternateContent xmlns:mc="http://schemas.openxmlformats.org/markup-compatibility/2006">
          <mc:Choice Requires="x14">
            <control shapeId="1137" r:id="rId79" name="Check Box 113">
              <controlPr defaultSize="0" autoFill="0" autoLine="0" autoPict="0">
                <anchor moveWithCells="1">
                  <from>
                    <xdr:col>8</xdr:col>
                    <xdr:colOff>142875</xdr:colOff>
                    <xdr:row>118</xdr:row>
                    <xdr:rowOff>9525</xdr:rowOff>
                  </from>
                  <to>
                    <xdr:col>9</xdr:col>
                    <xdr:colOff>466725</xdr:colOff>
                    <xdr:row>119</xdr:row>
                    <xdr:rowOff>19050</xdr:rowOff>
                  </to>
                </anchor>
              </controlPr>
            </control>
          </mc:Choice>
        </mc:AlternateContent>
        <mc:AlternateContent xmlns:mc="http://schemas.openxmlformats.org/markup-compatibility/2006">
          <mc:Choice Requires="x14">
            <control shapeId="1138" r:id="rId80" name="Check Box 114">
              <controlPr defaultSize="0" autoFill="0" autoLine="0" autoPict="0">
                <anchor moveWithCells="1">
                  <from>
                    <xdr:col>8</xdr:col>
                    <xdr:colOff>266700</xdr:colOff>
                    <xdr:row>120</xdr:row>
                    <xdr:rowOff>0</xdr:rowOff>
                  </from>
                  <to>
                    <xdr:col>10</xdr:col>
                    <xdr:colOff>0</xdr:colOff>
                    <xdr:row>121</xdr:row>
                    <xdr:rowOff>9525</xdr:rowOff>
                  </to>
                </anchor>
              </controlPr>
            </control>
          </mc:Choice>
        </mc:AlternateContent>
        <mc:AlternateContent xmlns:mc="http://schemas.openxmlformats.org/markup-compatibility/2006">
          <mc:Choice Requires="x14">
            <control shapeId="1139" r:id="rId81" name="Check Box 115">
              <controlPr defaultSize="0" autoFill="0" autoLine="0" autoPict="0">
                <anchor moveWithCells="1">
                  <from>
                    <xdr:col>8</xdr:col>
                    <xdr:colOff>142875</xdr:colOff>
                    <xdr:row>121</xdr:row>
                    <xdr:rowOff>200025</xdr:rowOff>
                  </from>
                  <to>
                    <xdr:col>9</xdr:col>
                    <xdr:colOff>466725</xdr:colOff>
                    <xdr:row>123</xdr:row>
                    <xdr:rowOff>9525</xdr:rowOff>
                  </to>
                </anchor>
              </controlPr>
            </control>
          </mc:Choice>
        </mc:AlternateContent>
        <mc:AlternateContent xmlns:mc="http://schemas.openxmlformats.org/markup-compatibility/2006">
          <mc:Choice Requires="x14">
            <control shapeId="1141" r:id="rId82" name="Check Box 117">
              <controlPr defaultSize="0" autoFill="0" autoLine="0" autoPict="0">
                <anchor moveWithCells="1">
                  <from>
                    <xdr:col>6</xdr:col>
                    <xdr:colOff>76200</xdr:colOff>
                    <xdr:row>19</xdr:row>
                    <xdr:rowOff>228600</xdr:rowOff>
                  </from>
                  <to>
                    <xdr:col>8</xdr:col>
                    <xdr:colOff>28575</xdr:colOff>
                    <xdr:row>20</xdr:row>
                    <xdr:rowOff>190500</xdr:rowOff>
                  </to>
                </anchor>
              </controlPr>
            </control>
          </mc:Choice>
        </mc:AlternateContent>
        <mc:AlternateContent xmlns:mc="http://schemas.openxmlformats.org/markup-compatibility/2006">
          <mc:Choice Requires="x14">
            <control shapeId="1142" r:id="rId83" name="Check Box 118">
              <controlPr defaultSize="0" autoFill="0" autoLine="0" autoPict="0">
                <anchor moveWithCells="1">
                  <from>
                    <xdr:col>6</xdr:col>
                    <xdr:colOff>257175</xdr:colOff>
                    <xdr:row>21</xdr:row>
                    <xdr:rowOff>180975</xdr:rowOff>
                  </from>
                  <to>
                    <xdr:col>8</xdr:col>
                    <xdr:colOff>28575</xdr:colOff>
                    <xdr:row>22</xdr:row>
                    <xdr:rowOff>180975</xdr:rowOff>
                  </to>
                </anchor>
              </controlPr>
            </control>
          </mc:Choice>
        </mc:AlternateContent>
        <mc:AlternateContent xmlns:mc="http://schemas.openxmlformats.org/markup-compatibility/2006">
          <mc:Choice Requires="x14">
            <control shapeId="1143" r:id="rId84" name="Check Box 119">
              <controlPr defaultSize="0" autoFill="0" autoLine="0" autoPict="0">
                <anchor moveWithCells="1">
                  <from>
                    <xdr:col>6</xdr:col>
                    <xdr:colOff>257175</xdr:colOff>
                    <xdr:row>25</xdr:row>
                    <xdr:rowOff>19050</xdr:rowOff>
                  </from>
                  <to>
                    <xdr:col>8</xdr:col>
                    <xdr:colOff>28575</xdr:colOff>
                    <xdr:row>25</xdr:row>
                    <xdr:rowOff>219075</xdr:rowOff>
                  </to>
                </anchor>
              </controlPr>
            </control>
          </mc:Choice>
        </mc:AlternateContent>
        <mc:AlternateContent xmlns:mc="http://schemas.openxmlformats.org/markup-compatibility/2006">
          <mc:Choice Requires="x14">
            <control shapeId="1144" r:id="rId85" name="Check Box 120">
              <controlPr defaultSize="0" autoFill="0" autoLine="0" autoPict="0">
                <anchor moveWithCells="1">
                  <from>
                    <xdr:col>8</xdr:col>
                    <xdr:colOff>133350</xdr:colOff>
                    <xdr:row>19</xdr:row>
                    <xdr:rowOff>228600</xdr:rowOff>
                  </from>
                  <to>
                    <xdr:col>19</xdr:col>
                    <xdr:colOff>104775</xdr:colOff>
                    <xdr:row>21</xdr:row>
                    <xdr:rowOff>0</xdr:rowOff>
                  </to>
                </anchor>
              </controlPr>
            </control>
          </mc:Choice>
        </mc:AlternateContent>
        <mc:AlternateContent xmlns:mc="http://schemas.openxmlformats.org/markup-compatibility/2006">
          <mc:Choice Requires="x14">
            <control shapeId="1147" r:id="rId86" name="Check Box 123">
              <controlPr locked="0" defaultSize="0" autoFill="0" autoLine="0" autoPict="0">
                <anchor moveWithCells="1">
                  <from>
                    <xdr:col>6</xdr:col>
                    <xdr:colOff>257175</xdr:colOff>
                    <xdr:row>130</xdr:row>
                    <xdr:rowOff>9525</xdr:rowOff>
                  </from>
                  <to>
                    <xdr:col>7</xdr:col>
                    <xdr:colOff>466725</xdr:colOff>
                    <xdr:row>131</xdr:row>
                    <xdr:rowOff>0</xdr:rowOff>
                  </to>
                </anchor>
              </controlPr>
            </control>
          </mc:Choice>
        </mc:AlternateContent>
        <mc:AlternateContent xmlns:mc="http://schemas.openxmlformats.org/markup-compatibility/2006">
          <mc:Choice Requires="x14">
            <control shapeId="1151" r:id="rId87" name="Check Box 127">
              <controlPr locked="0" defaultSize="0" autoFill="0" autoLine="0" autoPict="0">
                <anchor moveWithCells="1">
                  <from>
                    <xdr:col>8</xdr:col>
                    <xdr:colOff>276225</xdr:colOff>
                    <xdr:row>130</xdr:row>
                    <xdr:rowOff>0</xdr:rowOff>
                  </from>
                  <to>
                    <xdr:col>9</xdr:col>
                    <xdr:colOff>466725</xdr:colOff>
                    <xdr:row>131</xdr:row>
                    <xdr:rowOff>9525</xdr:rowOff>
                  </to>
                </anchor>
              </controlPr>
            </control>
          </mc:Choice>
        </mc:AlternateContent>
        <mc:AlternateContent xmlns:mc="http://schemas.openxmlformats.org/markup-compatibility/2006">
          <mc:Choice Requires="x14">
            <control shapeId="1154" r:id="rId88" name="Check Box 130">
              <controlPr locked="0" defaultSize="0" autoFill="0" autoLine="0" autoPict="0">
                <anchor moveWithCells="1">
                  <from>
                    <xdr:col>6</xdr:col>
                    <xdr:colOff>257175</xdr:colOff>
                    <xdr:row>137</xdr:row>
                    <xdr:rowOff>9525</xdr:rowOff>
                  </from>
                  <to>
                    <xdr:col>7</xdr:col>
                    <xdr:colOff>466725</xdr:colOff>
                    <xdr:row>138</xdr:row>
                    <xdr:rowOff>0</xdr:rowOff>
                  </to>
                </anchor>
              </controlPr>
            </control>
          </mc:Choice>
        </mc:AlternateContent>
        <mc:AlternateContent xmlns:mc="http://schemas.openxmlformats.org/markup-compatibility/2006">
          <mc:Choice Requires="x14">
            <control shapeId="1155" r:id="rId89" name="Check Box 131">
              <controlPr locked="0" defaultSize="0" autoFill="0" autoLine="0" autoPict="0">
                <anchor moveWithCells="1">
                  <from>
                    <xdr:col>6</xdr:col>
                    <xdr:colOff>257175</xdr:colOff>
                    <xdr:row>139</xdr:row>
                    <xdr:rowOff>9525</xdr:rowOff>
                  </from>
                  <to>
                    <xdr:col>7</xdr:col>
                    <xdr:colOff>466725</xdr:colOff>
                    <xdr:row>140</xdr:row>
                    <xdr:rowOff>0</xdr:rowOff>
                  </to>
                </anchor>
              </controlPr>
            </control>
          </mc:Choice>
        </mc:AlternateContent>
        <mc:AlternateContent xmlns:mc="http://schemas.openxmlformats.org/markup-compatibility/2006">
          <mc:Choice Requires="x14">
            <control shapeId="1156" r:id="rId90" name="Check Box 132">
              <controlPr locked="0" defaultSize="0" autoFill="0" autoLine="0" autoPict="0">
                <anchor moveWithCells="1">
                  <from>
                    <xdr:col>6</xdr:col>
                    <xdr:colOff>257175</xdr:colOff>
                    <xdr:row>141</xdr:row>
                    <xdr:rowOff>9525</xdr:rowOff>
                  </from>
                  <to>
                    <xdr:col>7</xdr:col>
                    <xdr:colOff>466725</xdr:colOff>
                    <xdr:row>142</xdr:row>
                    <xdr:rowOff>0</xdr:rowOff>
                  </to>
                </anchor>
              </controlPr>
            </control>
          </mc:Choice>
        </mc:AlternateContent>
        <mc:AlternateContent xmlns:mc="http://schemas.openxmlformats.org/markup-compatibility/2006">
          <mc:Choice Requires="x14">
            <control shapeId="1157" r:id="rId91" name="Check Box 133">
              <controlPr locked="0" defaultSize="0" autoFill="0" autoLine="0" autoPict="0">
                <anchor moveWithCells="1">
                  <from>
                    <xdr:col>6</xdr:col>
                    <xdr:colOff>257175</xdr:colOff>
                    <xdr:row>143</xdr:row>
                    <xdr:rowOff>19050</xdr:rowOff>
                  </from>
                  <to>
                    <xdr:col>7</xdr:col>
                    <xdr:colOff>466725</xdr:colOff>
                    <xdr:row>144</xdr:row>
                    <xdr:rowOff>9525</xdr:rowOff>
                  </to>
                </anchor>
              </controlPr>
            </control>
          </mc:Choice>
        </mc:AlternateContent>
        <mc:AlternateContent xmlns:mc="http://schemas.openxmlformats.org/markup-compatibility/2006">
          <mc:Choice Requires="x14">
            <control shapeId="1158" r:id="rId92" name="Check Box 134">
              <controlPr locked="0" defaultSize="0" autoFill="0" autoLine="0" autoPict="0">
                <anchor moveWithCells="1">
                  <from>
                    <xdr:col>8</xdr:col>
                    <xdr:colOff>276225</xdr:colOff>
                    <xdr:row>137</xdr:row>
                    <xdr:rowOff>0</xdr:rowOff>
                  </from>
                  <to>
                    <xdr:col>9</xdr:col>
                    <xdr:colOff>466725</xdr:colOff>
                    <xdr:row>138</xdr:row>
                    <xdr:rowOff>9525</xdr:rowOff>
                  </to>
                </anchor>
              </controlPr>
            </control>
          </mc:Choice>
        </mc:AlternateContent>
        <mc:AlternateContent xmlns:mc="http://schemas.openxmlformats.org/markup-compatibility/2006">
          <mc:Choice Requires="x14">
            <control shapeId="1159" r:id="rId93" name="Check Box 135">
              <controlPr locked="0" defaultSize="0" autoFill="0" autoLine="0" autoPict="0">
                <anchor moveWithCells="1">
                  <from>
                    <xdr:col>8</xdr:col>
                    <xdr:colOff>266700</xdr:colOff>
                    <xdr:row>138</xdr:row>
                    <xdr:rowOff>180975</xdr:rowOff>
                  </from>
                  <to>
                    <xdr:col>10</xdr:col>
                    <xdr:colOff>0</xdr:colOff>
                    <xdr:row>139</xdr:row>
                    <xdr:rowOff>190500</xdr:rowOff>
                  </to>
                </anchor>
              </controlPr>
            </control>
          </mc:Choice>
        </mc:AlternateContent>
        <mc:AlternateContent xmlns:mc="http://schemas.openxmlformats.org/markup-compatibility/2006">
          <mc:Choice Requires="x14">
            <control shapeId="1160" r:id="rId94" name="Check Box 136">
              <controlPr locked="0" defaultSize="0" autoFill="0" autoLine="0" autoPict="0">
                <anchor moveWithCells="1">
                  <from>
                    <xdr:col>8</xdr:col>
                    <xdr:colOff>276225</xdr:colOff>
                    <xdr:row>141</xdr:row>
                    <xdr:rowOff>0</xdr:rowOff>
                  </from>
                  <to>
                    <xdr:col>9</xdr:col>
                    <xdr:colOff>466725</xdr:colOff>
                    <xdr:row>142</xdr:row>
                    <xdr:rowOff>9525</xdr:rowOff>
                  </to>
                </anchor>
              </controlPr>
            </control>
          </mc:Choice>
        </mc:AlternateContent>
        <mc:AlternateContent xmlns:mc="http://schemas.openxmlformats.org/markup-compatibility/2006">
          <mc:Choice Requires="x14">
            <control shapeId="1162" r:id="rId95" name="Check Box 138">
              <controlPr locked="0" defaultSize="0" autoFill="0" autoLine="0" autoPict="0">
                <anchor moveWithCells="1">
                  <from>
                    <xdr:col>8</xdr:col>
                    <xdr:colOff>276225</xdr:colOff>
                    <xdr:row>143</xdr:row>
                    <xdr:rowOff>0</xdr:rowOff>
                  </from>
                  <to>
                    <xdr:col>9</xdr:col>
                    <xdr:colOff>466725</xdr:colOff>
                    <xdr:row>144</xdr:row>
                    <xdr:rowOff>19050</xdr:rowOff>
                  </to>
                </anchor>
              </controlPr>
            </control>
          </mc:Choice>
        </mc:AlternateContent>
        <mc:AlternateContent xmlns:mc="http://schemas.openxmlformats.org/markup-compatibility/2006">
          <mc:Choice Requires="x14">
            <control shapeId="1171" r:id="rId96" name="Check Box 147">
              <controlPr locked="0" defaultSize="0" autoFill="0" autoLine="0" autoPict="0">
                <anchor moveWithCells="1">
                  <from>
                    <xdr:col>6</xdr:col>
                    <xdr:colOff>66675</xdr:colOff>
                    <xdr:row>132</xdr:row>
                    <xdr:rowOff>0</xdr:rowOff>
                  </from>
                  <to>
                    <xdr:col>7</xdr:col>
                    <xdr:colOff>457200</xdr:colOff>
                    <xdr:row>132</xdr:row>
                    <xdr:rowOff>190500</xdr:rowOff>
                  </to>
                </anchor>
              </controlPr>
            </control>
          </mc:Choice>
        </mc:AlternateContent>
        <mc:AlternateContent xmlns:mc="http://schemas.openxmlformats.org/markup-compatibility/2006">
          <mc:Choice Requires="x14">
            <control shapeId="1173" r:id="rId97" name="Check Box 149">
              <controlPr locked="0" defaultSize="0" autoFill="0" autoLine="0" autoPict="0">
                <anchor moveWithCells="1">
                  <from>
                    <xdr:col>9</xdr:col>
                    <xdr:colOff>0</xdr:colOff>
                    <xdr:row>132</xdr:row>
                    <xdr:rowOff>0</xdr:rowOff>
                  </from>
                  <to>
                    <xdr:col>9</xdr:col>
                    <xdr:colOff>466725</xdr:colOff>
                    <xdr:row>133</xdr:row>
                    <xdr:rowOff>9525</xdr:rowOff>
                  </to>
                </anchor>
              </controlPr>
            </control>
          </mc:Choice>
        </mc:AlternateContent>
        <mc:AlternateContent xmlns:mc="http://schemas.openxmlformats.org/markup-compatibility/2006">
          <mc:Choice Requires="x14">
            <control shapeId="1175" r:id="rId98" name="Check Box 151">
              <controlPr locked="0" defaultSize="0" autoFill="0" autoLine="0" autoPict="0">
                <anchor moveWithCells="1">
                  <from>
                    <xdr:col>6</xdr:col>
                    <xdr:colOff>76200</xdr:colOff>
                    <xdr:row>134</xdr:row>
                    <xdr:rowOff>19050</xdr:rowOff>
                  </from>
                  <to>
                    <xdr:col>7</xdr:col>
                    <xdr:colOff>457200</xdr:colOff>
                    <xdr:row>135</xdr:row>
                    <xdr:rowOff>9525</xdr:rowOff>
                  </to>
                </anchor>
              </controlPr>
            </control>
          </mc:Choice>
        </mc:AlternateContent>
        <mc:AlternateContent xmlns:mc="http://schemas.openxmlformats.org/markup-compatibility/2006">
          <mc:Choice Requires="x14">
            <control shapeId="1176" r:id="rId99" name="Check Box 152">
              <controlPr locked="0" defaultSize="0" autoFill="0" autoLine="0" autoPict="0">
                <anchor moveWithCells="1">
                  <from>
                    <xdr:col>8</xdr:col>
                    <xdr:colOff>133350</xdr:colOff>
                    <xdr:row>134</xdr:row>
                    <xdr:rowOff>9525</xdr:rowOff>
                  </from>
                  <to>
                    <xdr:col>9</xdr:col>
                    <xdr:colOff>457200</xdr:colOff>
                    <xdr:row>135</xdr:row>
                    <xdr:rowOff>28575</xdr:rowOff>
                  </to>
                </anchor>
              </controlPr>
            </control>
          </mc:Choice>
        </mc:AlternateContent>
        <mc:AlternateContent xmlns:mc="http://schemas.openxmlformats.org/markup-compatibility/2006">
          <mc:Choice Requires="x14">
            <control shapeId="1177" r:id="rId100" name="Check Box 153">
              <controlPr defaultSize="0" autoFill="0" autoLine="0" autoPict="0">
                <anchor moveWithCells="1">
                  <from>
                    <xdr:col>7</xdr:col>
                    <xdr:colOff>0</xdr:colOff>
                    <xdr:row>125</xdr:row>
                    <xdr:rowOff>9525</xdr:rowOff>
                  </from>
                  <to>
                    <xdr:col>7</xdr:col>
                    <xdr:colOff>466725</xdr:colOff>
                    <xdr:row>126</xdr:row>
                    <xdr:rowOff>0</xdr:rowOff>
                  </to>
                </anchor>
              </controlPr>
            </control>
          </mc:Choice>
        </mc:AlternateContent>
        <mc:AlternateContent xmlns:mc="http://schemas.openxmlformats.org/markup-compatibility/2006">
          <mc:Choice Requires="x14">
            <control shapeId="1178" r:id="rId101" name="Check Box 154">
              <controlPr defaultSize="0" autoFill="0" autoLine="0" autoPict="0">
                <anchor moveWithCells="1">
                  <from>
                    <xdr:col>8</xdr:col>
                    <xdr:colOff>142875</xdr:colOff>
                    <xdr:row>124</xdr:row>
                    <xdr:rowOff>200025</xdr:rowOff>
                  </from>
                  <to>
                    <xdr:col>9</xdr:col>
                    <xdr:colOff>466725</xdr:colOff>
                    <xdr:row>126</xdr:row>
                    <xdr:rowOff>9525</xdr:rowOff>
                  </to>
                </anchor>
              </controlPr>
            </control>
          </mc:Choice>
        </mc:AlternateContent>
        <mc:AlternateContent xmlns:mc="http://schemas.openxmlformats.org/markup-compatibility/2006">
          <mc:Choice Requires="x14">
            <control shapeId="1181" r:id="rId102" name="Check Box 157">
              <controlPr locked="0" defaultSize="0" autoFill="0" autoLine="0" autoPict="0">
                <anchor moveWithCells="1">
                  <from>
                    <xdr:col>6</xdr:col>
                    <xdr:colOff>66675</xdr:colOff>
                    <xdr:row>145</xdr:row>
                    <xdr:rowOff>0</xdr:rowOff>
                  </from>
                  <to>
                    <xdr:col>7</xdr:col>
                    <xdr:colOff>457200</xdr:colOff>
                    <xdr:row>145</xdr:row>
                    <xdr:rowOff>190500</xdr:rowOff>
                  </to>
                </anchor>
              </controlPr>
            </control>
          </mc:Choice>
        </mc:AlternateContent>
        <mc:AlternateContent xmlns:mc="http://schemas.openxmlformats.org/markup-compatibility/2006">
          <mc:Choice Requires="x14">
            <control shapeId="1182" r:id="rId103" name="Check Box 158">
              <controlPr locked="0" defaultSize="0" autoFill="0" autoLine="0" autoPict="0">
                <anchor moveWithCells="1">
                  <from>
                    <xdr:col>9</xdr:col>
                    <xdr:colOff>0</xdr:colOff>
                    <xdr:row>145</xdr:row>
                    <xdr:rowOff>0</xdr:rowOff>
                  </from>
                  <to>
                    <xdr:col>9</xdr:col>
                    <xdr:colOff>466725</xdr:colOff>
                    <xdr:row>145</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20894F64C174A8BB4A4579AA26609" ma:contentTypeVersion="6" ma:contentTypeDescription="Create a new document." ma:contentTypeScope="" ma:versionID="1cd8c3a6d92a39bac5894a7873a29047">
  <xsd:schema xmlns:xsd="http://www.w3.org/2001/XMLSchema" xmlns:xs="http://www.w3.org/2001/XMLSchema" xmlns:p="http://schemas.microsoft.com/office/2006/metadata/properties" xmlns:ns2="8b77700b-59ca-4a16-bbe2-2060f2a89054" xmlns:ns3="2975be92-3fd0-4180-8e63-feccdecd5551" targetNamespace="http://schemas.microsoft.com/office/2006/metadata/properties" ma:root="true" ma:fieldsID="002f4aec8e7392c996279fe71a1b4456" ns2:_="" ns3:_="">
    <xsd:import namespace="8b77700b-59ca-4a16-bbe2-2060f2a89054"/>
    <xsd:import namespace="2975be92-3fd0-4180-8e63-feccdecd55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7700b-59ca-4a16-bbe2-2060f2a89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75be92-3fd0-4180-8e63-feccdecd55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975be92-3fd0-4180-8e63-feccdecd5551">
      <UserInfo>
        <DisplayName>Dunbar, Brittany</DisplayName>
        <AccountId>14</AccountId>
        <AccountType/>
      </UserInfo>
      <UserInfo>
        <DisplayName>Diffenderfer, Kate</DisplayName>
        <AccountId>17</AccountId>
        <AccountType/>
      </UserInfo>
    </SharedWithUsers>
  </documentManagement>
</p:properties>
</file>

<file path=customXml/itemProps1.xml><?xml version="1.0" encoding="utf-8"?>
<ds:datastoreItem xmlns:ds="http://schemas.openxmlformats.org/officeDocument/2006/customXml" ds:itemID="{944CF85C-21A3-4FBA-95DD-CA205933F6FF}"/>
</file>

<file path=customXml/itemProps2.xml><?xml version="1.0" encoding="utf-8"?>
<ds:datastoreItem xmlns:ds="http://schemas.openxmlformats.org/officeDocument/2006/customXml" ds:itemID="{88D0EBF3-0012-4462-A963-F4369DB34D9F}"/>
</file>

<file path=customXml/itemProps3.xml><?xml version="1.0" encoding="utf-8"?>
<ds:datastoreItem xmlns:ds="http://schemas.openxmlformats.org/officeDocument/2006/customXml" ds:itemID="{3AE5359E-8B4C-456E-9E14-FB1AAC15D9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 Elise</dc:creator>
  <cp:keywords/>
  <dc:description/>
  <cp:lastModifiedBy>Diffenderfer, Kate</cp:lastModifiedBy>
  <cp:revision/>
  <dcterms:created xsi:type="dcterms:W3CDTF">2020-03-12T19:06:30Z</dcterms:created>
  <dcterms:modified xsi:type="dcterms:W3CDTF">2021-10-28T15:49:07Z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0x0101009F920894F64C174A8BB4A4579AA26609</vt:lpwstr>
  </property>
</Properties>
</file>